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<sst xmlns="http://schemas.openxmlformats.org/spreadsheetml/2006/main" count="385" uniqueCount="105">
  <si>
    <r>
      <rPr>
        <sz val="18"/>
        <rFont val="Times New Roman"/>
        <charset val="134"/>
      </rPr>
      <t>2021</t>
    </r>
    <r>
      <rPr>
        <sz val="18"/>
        <rFont val="宋体"/>
        <charset val="134"/>
      </rPr>
      <t>年攀枝花市本级政府采购预算（第一批）批复表</t>
    </r>
  </si>
  <si>
    <r>
      <rPr>
        <sz val="12"/>
        <rFont val="宋体"/>
        <charset val="134"/>
      </rPr>
      <t>单位：元</t>
    </r>
  </si>
  <si>
    <t>对口科室</t>
  </si>
  <si>
    <r>
      <rPr>
        <sz val="12"/>
        <rFont val="宋体"/>
        <charset val="134"/>
      </rPr>
      <t>单位预算编码</t>
    </r>
  </si>
  <si>
    <r>
      <rPr>
        <sz val="12"/>
        <rFont val="宋体"/>
        <charset val="134"/>
      </rPr>
      <t>单位名称</t>
    </r>
  </si>
  <si>
    <r>
      <rPr>
        <sz val="12"/>
        <rFont val="宋体"/>
        <charset val="134"/>
      </rPr>
      <t>品目名称</t>
    </r>
  </si>
  <si>
    <r>
      <rPr>
        <sz val="12"/>
        <rFont val="宋体"/>
        <charset val="134"/>
      </rPr>
      <t>单价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</si>
  <si>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</si>
  <si>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</si>
  <si>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资金来源</t>
    </r>
  </si>
  <si>
    <r>
      <rPr>
        <sz val="12"/>
        <rFont val="宋体"/>
        <charset val="134"/>
      </rPr>
      <t>面向中小企业采购预留明细</t>
    </r>
  </si>
  <si>
    <r>
      <rPr>
        <sz val="12"/>
        <rFont val="宋体"/>
        <charset val="134"/>
      </rPr>
      <t>备注</t>
    </r>
  </si>
  <si>
    <r>
      <rPr>
        <sz val="12"/>
        <rFont val="宋体"/>
        <charset val="134"/>
      </rPr>
      <t>财政安排资金</t>
    </r>
  </si>
  <si>
    <r>
      <rPr>
        <sz val="12"/>
        <rFont val="宋体"/>
        <charset val="134"/>
      </rPr>
      <t>资金初始下达文号</t>
    </r>
  </si>
  <si>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</si>
  <si>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>预留方式</t>
    </r>
  </si>
  <si>
    <r>
      <rPr>
        <sz val="12"/>
        <rFont val="宋体"/>
        <charset val="134"/>
      </rPr>
      <t>预留比例</t>
    </r>
  </si>
  <si>
    <r>
      <rPr>
        <sz val="12"/>
        <rFont val="宋体"/>
        <charset val="134"/>
      </rPr>
      <t>预留金额</t>
    </r>
  </si>
  <si>
    <r>
      <rPr>
        <sz val="12"/>
        <rFont val="宋体"/>
        <charset val="134"/>
      </rPr>
      <t>本级当年安排</t>
    </r>
  </si>
  <si>
    <r>
      <rPr>
        <sz val="12"/>
        <rFont val="宋体"/>
        <charset val="134"/>
      </rPr>
      <t>上年结转</t>
    </r>
  </si>
  <si>
    <r>
      <rPr>
        <sz val="12"/>
        <rFont val="宋体"/>
        <charset val="134"/>
      </rPr>
      <t>上级安排</t>
    </r>
  </si>
  <si>
    <t>行</t>
  </si>
  <si>
    <r>
      <rPr>
        <sz val="10"/>
        <rFont val="宋体"/>
        <charset val="134"/>
      </rPr>
      <t>市公安局</t>
    </r>
  </si>
  <si>
    <r>
      <rPr>
        <sz val="10"/>
        <rFont val="宋体"/>
        <charset val="134"/>
      </rPr>
      <t>在押人员生活物资（大米）</t>
    </r>
  </si>
  <si>
    <r>
      <rPr>
        <sz val="10"/>
        <rFont val="Times New Roman"/>
        <charset val="134"/>
      </rPr>
      <t>433620</t>
    </r>
    <r>
      <rPr>
        <sz val="10"/>
        <rFont val="宋体"/>
        <charset val="134"/>
      </rPr>
      <t>斤</t>
    </r>
  </si>
  <si>
    <r>
      <rPr>
        <sz val="10"/>
        <rFont val="宋体"/>
        <charset val="134"/>
      </rPr>
      <t>攀财资预（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</si>
  <si>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整体预留</t>
    </r>
  </si>
  <si>
    <t>已执行</t>
  </si>
  <si>
    <r>
      <rPr>
        <sz val="10"/>
        <rFont val="宋体"/>
        <charset val="134"/>
      </rPr>
      <t>在押人员生活物资（面粉）</t>
    </r>
  </si>
  <si>
    <r>
      <rPr>
        <sz val="10"/>
        <rFont val="Times New Roman"/>
        <charset val="134"/>
      </rPr>
      <t>91980</t>
    </r>
    <r>
      <rPr>
        <sz val="10"/>
        <rFont val="宋体"/>
        <charset val="134"/>
      </rPr>
      <t>斤</t>
    </r>
  </si>
  <si>
    <r>
      <rPr>
        <sz val="10"/>
        <rFont val="宋体"/>
        <charset val="134"/>
      </rPr>
      <t>在押人员生活物资（食用油）</t>
    </r>
  </si>
  <si>
    <r>
      <rPr>
        <sz val="10"/>
        <rFont val="Times New Roman"/>
        <charset val="134"/>
      </rPr>
      <t>13140</t>
    </r>
    <r>
      <rPr>
        <sz val="10"/>
        <rFont val="宋体"/>
        <charset val="134"/>
      </rPr>
      <t>斤</t>
    </r>
  </si>
  <si>
    <r>
      <rPr>
        <sz val="10"/>
        <rFont val="宋体"/>
        <charset val="134"/>
      </rPr>
      <t>复印纸</t>
    </r>
  </si>
  <si>
    <r>
      <rPr>
        <sz val="10"/>
        <rFont val="宋体"/>
        <charset val="134"/>
      </rPr>
      <t>戒毒所物业费</t>
    </r>
  </si>
  <si>
    <r>
      <rPr>
        <sz val="10"/>
        <rFont val="宋体"/>
        <charset val="134"/>
      </rPr>
      <t>刑事侦查设备</t>
    </r>
  </si>
  <si>
    <r>
      <rPr>
        <sz val="10"/>
        <rFont val="宋体"/>
        <charset val="134"/>
      </rPr>
      <t>攀财资行（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</si>
  <si>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数据库建设所需耗材</t>
    </r>
  </si>
  <si>
    <t>1200000</t>
  </si>
  <si>
    <r>
      <rPr>
        <sz val="10"/>
        <rFont val="宋体"/>
        <charset val="134"/>
      </rPr>
      <t>攀财资行（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96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</si>
  <si>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视频侦查实验室建设</t>
    </r>
  </si>
  <si>
    <r>
      <rPr>
        <sz val="10"/>
        <rFont val="Times New Roman"/>
        <charset val="134"/>
      </rPr>
      <t>9.6</t>
    </r>
    <r>
      <rPr>
        <sz val="10"/>
        <rFont val="宋体"/>
        <charset val="134"/>
      </rPr>
      <t>专案协作资金</t>
    </r>
  </si>
  <si>
    <r>
      <rPr>
        <sz val="10"/>
        <rFont val="宋体"/>
        <charset val="134"/>
      </rPr>
      <t>警用越野车</t>
    </r>
  </si>
  <si>
    <r>
      <rPr>
        <sz val="10"/>
        <rFont val="宋体"/>
        <charset val="134"/>
      </rPr>
      <t>不预留</t>
    </r>
  </si>
  <si>
    <r>
      <rPr>
        <sz val="10"/>
        <rFont val="宋体"/>
        <charset val="134"/>
      </rPr>
      <t>皮卡车辆</t>
    </r>
  </si>
  <si>
    <r>
      <rPr>
        <sz val="10"/>
        <rFont val="宋体"/>
        <charset val="134"/>
      </rPr>
      <t>维稳反恐装备</t>
    </r>
  </si>
  <si>
    <r>
      <rPr>
        <sz val="10"/>
        <rFont val="宋体"/>
        <charset val="134"/>
      </rPr>
      <t>司法鉴定费</t>
    </r>
  </si>
  <si>
    <r>
      <rPr>
        <sz val="10"/>
        <rFont val="宋体"/>
        <charset val="134"/>
      </rPr>
      <t>应急处突装备</t>
    </r>
  </si>
  <si>
    <r>
      <rPr>
        <sz val="10"/>
        <rFont val="宋体"/>
        <charset val="134"/>
      </rPr>
      <t>打印机（黑白）</t>
    </r>
  </si>
  <si>
    <r>
      <rPr>
        <sz val="10"/>
        <rFont val="宋体"/>
        <charset val="134"/>
      </rPr>
      <t>已咨询保密局，不属于安可系列。</t>
    </r>
  </si>
  <si>
    <r>
      <rPr>
        <sz val="10"/>
        <rFont val="宋体"/>
        <charset val="134"/>
      </rPr>
      <t>打印机（彩色）</t>
    </r>
  </si>
  <si>
    <r>
      <rPr>
        <sz val="10"/>
        <rFont val="宋体"/>
        <charset val="134"/>
      </rPr>
      <t>复印机（黑白）</t>
    </r>
  </si>
  <si>
    <r>
      <rPr>
        <sz val="10"/>
        <rFont val="宋体"/>
        <charset val="134"/>
      </rPr>
      <t>扫描仪（高速）</t>
    </r>
  </si>
  <si>
    <r>
      <rPr>
        <sz val="10"/>
        <rFont val="宋体"/>
        <charset val="134"/>
      </rPr>
      <t>公安信息网安全建设（等保测评费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万，网络流量监控平台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万，杀毒平台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万）</t>
    </r>
  </si>
  <si>
    <r>
      <rPr>
        <sz val="10"/>
        <rFont val="Times New Roman"/>
        <charset val="134"/>
      </rPr>
      <t>58.5</t>
    </r>
    <r>
      <rPr>
        <sz val="10"/>
        <rFont val="宋体"/>
        <charset val="134"/>
      </rPr>
      <t>万已执行</t>
    </r>
  </si>
  <si>
    <r>
      <rPr>
        <sz val="10"/>
        <rFont val="宋体"/>
        <charset val="134"/>
      </rPr>
      <t>机房整体运维</t>
    </r>
  </si>
  <si>
    <r>
      <rPr>
        <sz val="10"/>
        <rFont val="Times New Roman"/>
        <charset val="134"/>
      </rPr>
      <t>350M PDT</t>
    </r>
    <r>
      <rPr>
        <sz val="10"/>
        <rFont val="宋体"/>
        <charset val="134"/>
      </rPr>
      <t>系统维保</t>
    </r>
  </si>
  <si>
    <r>
      <rPr>
        <sz val="10"/>
        <rFont val="宋体"/>
        <charset val="134"/>
      </rPr>
      <t>小计</t>
    </r>
  </si>
  <si>
    <t>东区公安分局</t>
  </si>
  <si>
    <r>
      <rPr>
        <sz val="10"/>
        <rFont val="宋体"/>
        <charset val="134"/>
      </rPr>
      <t>大型复印机</t>
    </r>
  </si>
  <si>
    <r>
      <rPr>
        <sz val="10"/>
        <rFont val="宋体"/>
        <charset val="134"/>
      </rPr>
      <t>攀财资预﹝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﹞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</si>
  <si>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东区公安分局</t>
    </r>
  </si>
  <si>
    <r>
      <rPr>
        <sz val="10"/>
        <rFont val="宋体"/>
        <charset val="134"/>
      </rPr>
      <t>打印传真复印一体机</t>
    </r>
  </si>
  <si>
    <r>
      <rPr>
        <sz val="10"/>
        <rFont val="宋体"/>
        <charset val="134"/>
      </rPr>
      <t>高清扫描仪</t>
    </r>
  </si>
  <si>
    <r>
      <rPr>
        <sz val="10"/>
        <rFont val="宋体"/>
        <charset val="134"/>
      </rPr>
      <t>影像片扫描仪</t>
    </r>
  </si>
  <si>
    <r>
      <rPr>
        <sz val="10"/>
        <rFont val="宋体"/>
        <charset val="134"/>
      </rPr>
      <t>扫描仪</t>
    </r>
  </si>
  <si>
    <r>
      <rPr>
        <sz val="10"/>
        <rFont val="宋体"/>
        <charset val="134"/>
      </rPr>
      <t>空调</t>
    </r>
  </si>
  <si>
    <r>
      <rPr>
        <sz val="10"/>
        <rFont val="宋体"/>
        <charset val="134"/>
      </rPr>
      <t>警用摩托车</t>
    </r>
  </si>
  <si>
    <r>
      <rPr>
        <sz val="10"/>
        <rFont val="宋体"/>
        <charset val="134"/>
      </rPr>
      <t>警用装备（防弹衣、防刺服、防爆盾牌、防爆头盔、手铐、警用手电、伸缩警棍、搜索灯等）</t>
    </r>
  </si>
  <si>
    <r>
      <rPr>
        <sz val="10"/>
        <rFont val="宋体"/>
        <charset val="134"/>
      </rPr>
      <t>执法记录仪</t>
    </r>
  </si>
  <si>
    <r>
      <rPr>
        <sz val="10"/>
        <rFont val="宋体"/>
        <charset val="134"/>
      </rPr>
      <t>警用对讲机</t>
    </r>
  </si>
  <si>
    <r>
      <rPr>
        <sz val="10"/>
        <rFont val="宋体"/>
        <charset val="134"/>
      </rPr>
      <t>警务通</t>
    </r>
  </si>
  <si>
    <r>
      <rPr>
        <sz val="10"/>
        <rFont val="宋体"/>
        <charset val="134"/>
      </rPr>
      <t>疑难手印痕及</t>
    </r>
    <r>
      <rPr>
        <sz val="10"/>
        <rFont val="Times New Roman"/>
        <charset val="134"/>
      </rPr>
      <t>DNA</t>
    </r>
    <r>
      <rPr>
        <sz val="10"/>
        <rFont val="宋体"/>
        <charset val="134"/>
      </rPr>
      <t>靶示激光显现箱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三波段物证搜索仪</t>
    </r>
  </si>
  <si>
    <r>
      <rPr>
        <sz val="10"/>
        <rFont val="宋体"/>
        <charset val="134"/>
      </rPr>
      <t>卡索智能手印拍照系统</t>
    </r>
    <r>
      <rPr>
        <sz val="10"/>
        <rFont val="Times New Roman"/>
        <charset val="134"/>
      </rPr>
      <t>DX-10</t>
    </r>
  </si>
  <si>
    <r>
      <rPr>
        <sz val="10"/>
        <rFont val="宋体"/>
        <charset val="134"/>
      </rPr>
      <t>全制式便携侦码设备</t>
    </r>
  </si>
  <si>
    <r>
      <rPr>
        <sz val="10"/>
        <rFont val="Times New Roman"/>
        <charset val="134"/>
      </rPr>
      <t>LED</t>
    </r>
    <r>
      <rPr>
        <sz val="10"/>
        <rFont val="宋体"/>
        <charset val="134"/>
      </rPr>
      <t>显示屏</t>
    </r>
  </si>
  <si>
    <r>
      <rPr>
        <sz val="10"/>
        <rFont val="宋体"/>
        <charset val="134"/>
      </rPr>
      <t>视频会议系统</t>
    </r>
  </si>
  <si>
    <r>
      <rPr>
        <sz val="10"/>
        <rFont val="宋体"/>
        <charset val="134"/>
      </rPr>
      <t>荣誉室建设</t>
    </r>
  </si>
  <si>
    <r>
      <rPr>
        <sz val="10"/>
        <color indexed="8"/>
        <rFont val="宋体"/>
        <charset val="134"/>
      </rPr>
      <t>西区公安分局</t>
    </r>
  </si>
  <si>
    <r>
      <rPr>
        <sz val="10"/>
        <color indexed="8"/>
        <rFont val="宋体"/>
        <charset val="134"/>
      </rPr>
      <t>政法、检测专用设备零部件</t>
    </r>
  </si>
  <si>
    <r>
      <rPr>
        <sz val="10"/>
        <color indexed="8"/>
        <rFont val="宋体"/>
        <charset val="134"/>
      </rPr>
      <t>攀财资行</t>
    </r>
    <r>
      <rPr>
        <sz val="10"/>
        <color indexed="8"/>
        <rFont val="Times New Roman"/>
        <charset val="134"/>
      </rPr>
      <t>{2020}6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134"/>
      </rPr>
      <t>44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</si>
  <si>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空调机</t>
    </r>
  </si>
  <si>
    <r>
      <rPr>
        <sz val="10"/>
        <rFont val="宋体"/>
        <charset val="134"/>
      </rPr>
      <t>攀财资预</t>
    </r>
    <r>
      <rPr>
        <sz val="10"/>
        <rFont val="Times New Roman"/>
        <charset val="134"/>
      </rPr>
      <t>[2021]1</t>
    </r>
    <r>
      <rPr>
        <sz val="10"/>
        <rFont val="宋体"/>
        <charset val="134"/>
      </rPr>
      <t>号</t>
    </r>
  </si>
  <si>
    <r>
      <rPr>
        <sz val="10"/>
        <color indexed="8"/>
        <rFont val="宋体"/>
        <charset val="134"/>
      </rPr>
      <t>户籍文书档案电子化</t>
    </r>
  </si>
  <si>
    <r>
      <rPr>
        <sz val="10"/>
        <color indexed="8"/>
        <rFont val="宋体"/>
        <charset val="134"/>
      </rPr>
      <t>网情大队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取证航母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设备及一体式移动警务手持终端机</t>
    </r>
  </si>
  <si>
    <r>
      <rPr>
        <sz val="10"/>
        <color indexed="8"/>
        <rFont val="宋体"/>
        <charset val="134"/>
      </rPr>
      <t>机要室及加密网专用机房建设</t>
    </r>
  </si>
  <si>
    <r>
      <rPr>
        <sz val="10"/>
        <color indexed="8"/>
        <rFont val="宋体"/>
        <charset val="134"/>
      </rPr>
      <t>刑警大队取证系统及网安实验室建设</t>
    </r>
  </si>
  <si>
    <r>
      <rPr>
        <sz val="10"/>
        <color indexed="8"/>
        <rFont val="宋体"/>
        <charset val="134"/>
      </rPr>
      <t>复印纸</t>
    </r>
  </si>
  <si>
    <r>
      <rPr>
        <sz val="10"/>
        <color indexed="8"/>
        <rFont val="宋体"/>
        <charset val="134"/>
      </rPr>
      <t>机关卫生保洁及机关食堂食材采购</t>
    </r>
  </si>
  <si>
    <r>
      <rPr>
        <sz val="10"/>
        <color indexed="8"/>
        <rFont val="宋体"/>
        <charset val="134"/>
      </rPr>
      <t>小计</t>
    </r>
  </si>
  <si>
    <t>仁和公安分局</t>
  </si>
  <si>
    <r>
      <rPr>
        <sz val="10"/>
        <rFont val="宋体"/>
        <charset val="134"/>
      </rPr>
      <t>仁和公安分局</t>
    </r>
  </si>
  <si>
    <r>
      <rPr>
        <sz val="10"/>
        <rFont val="宋体"/>
        <charset val="134"/>
      </rPr>
      <t>对讲机</t>
    </r>
  </si>
  <si>
    <r>
      <rPr>
        <sz val="10"/>
        <rFont val="宋体"/>
        <charset val="134"/>
      </rPr>
      <t>台式电脑</t>
    </r>
  </si>
  <si>
    <r>
      <rPr>
        <sz val="10"/>
        <rFont val="宋体"/>
        <charset val="134"/>
      </rPr>
      <t>笔记本电脑</t>
    </r>
  </si>
  <si>
    <r>
      <rPr>
        <sz val="10"/>
        <rFont val="宋体"/>
        <charset val="134"/>
      </rPr>
      <t>彩色打印机</t>
    </r>
  </si>
  <si>
    <r>
      <rPr>
        <sz val="10"/>
        <rFont val="宋体"/>
        <charset val="134"/>
      </rPr>
      <t>黑色打印机</t>
    </r>
  </si>
  <si>
    <r>
      <rPr>
        <sz val="10"/>
        <rFont val="宋体"/>
        <charset val="134"/>
      </rPr>
      <t>针式打印机</t>
    </r>
  </si>
  <si>
    <r>
      <rPr>
        <sz val="10"/>
        <rFont val="宋体"/>
        <charset val="134"/>
      </rPr>
      <t>空调壁挂式</t>
    </r>
  </si>
  <si>
    <r>
      <rPr>
        <sz val="10"/>
        <rFont val="宋体"/>
        <charset val="134"/>
      </rPr>
      <t>办公桌椅</t>
    </r>
  </si>
  <si>
    <r>
      <rPr>
        <sz val="10"/>
        <rFont val="宋体"/>
        <charset val="134"/>
      </rPr>
      <t>现勘资料存储服务器</t>
    </r>
  </si>
  <si>
    <r>
      <rPr>
        <sz val="10"/>
        <rFont val="宋体"/>
        <charset val="134"/>
      </rPr>
      <t>便携式全光谱物证搜索取证系统</t>
    </r>
  </si>
  <si>
    <r>
      <rPr>
        <sz val="10"/>
        <rFont val="宋体"/>
        <charset val="134"/>
      </rPr>
      <t>海鑫标准化信息采集系统</t>
    </r>
  </si>
  <si>
    <r>
      <rPr>
        <sz val="10"/>
        <rFont val="宋体"/>
        <charset val="134"/>
      </rPr>
      <t>监控设备更新</t>
    </r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</si>
  <si>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兆无线基站建设</t>
    </r>
  </si>
  <si>
    <r>
      <rPr>
        <sz val="10"/>
        <rFont val="宋体"/>
        <charset val="134"/>
      </rPr>
      <t>执勤执法用车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</si>
</sst>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_ * #,##0_ ;_ * \-#,##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3" xfId="8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5" fillId="0" borderId="4" xfId="8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77" fontId="5" fillId="0" borderId="5" xfId="8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6" xfId="8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76" fontId="7" fillId="0" borderId="6" xfId="8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176" fontId="7" fillId="2" borderId="6" xfId="8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176" fontId="7" fillId="3" borderId="6" xfId="8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3" fontId="5" fillId="0" borderId="7" xfId="8" applyFont="1" applyFill="1" applyBorder="1" applyAlignment="1">
      <alignment horizontal="center"/>
    </xf>
    <xf numFmtId="43" fontId="5" fillId="0" borderId="8" xfId="8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5" fillId="0" borderId="7" xfId="8" applyFont="1" applyFill="1" applyBorder="1" applyAlignment="1">
      <alignment horizontal="center" vertical="center"/>
    </xf>
    <xf numFmtId="43" fontId="5" fillId="0" borderId="8" xfId="8" applyFont="1" applyFill="1" applyBorder="1" applyAlignment="1">
      <alignment horizontal="center" vertical="center"/>
    </xf>
    <xf numFmtId="43" fontId="5" fillId="0" borderId="2" xfId="8" applyFont="1" applyFill="1" applyBorder="1" applyAlignment="1">
      <alignment horizontal="center" vertical="center"/>
    </xf>
    <xf numFmtId="43" fontId="5" fillId="0" borderId="2" xfId="8" applyFont="1" applyFill="1" applyBorder="1" applyAlignment="1">
      <alignment horizontal="center" vertical="center" wrapText="1"/>
    </xf>
    <xf numFmtId="43" fontId="5" fillId="0" borderId="5" xfId="8" applyFont="1" applyFill="1" applyBorder="1" applyAlignment="1">
      <alignment horizontal="center" vertical="center"/>
    </xf>
    <xf numFmtId="43" fontId="5" fillId="0" borderId="5" xfId="8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9" fontId="7" fillId="0" borderId="6" xfId="0" applyNumberFormat="1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9" fontId="7" fillId="2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9" fontId="7" fillId="3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7"/>
  <sheetViews>
    <sheetView tabSelected="1" workbookViewId="0">
      <selection activeCell="R13" sqref="R13"/>
    </sheetView>
  </sheetViews>
  <sheetFormatPr defaultColWidth="9" defaultRowHeight="13.5"/>
  <cols>
    <col min="1" max="1" width="6.75" customWidth="1"/>
    <col min="5" max="5" width="9.75" customWidth="1"/>
    <col min="7" max="7" width="11.875" customWidth="1"/>
    <col min="8" max="8" width="15" customWidth="1"/>
    <col min="9" max="10" width="11" customWidth="1"/>
    <col min="12" max="12" width="11" customWidth="1"/>
    <col min="15" max="15" width="11.875" customWidth="1"/>
  </cols>
  <sheetData>
    <row r="1" s="1" customFormat="1" ht="14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5" t="s">
        <v>1</v>
      </c>
    </row>
    <row r="2" s="1" customFormat="1" ht="14.25" customHeight="1" spans="1:1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5"/>
    </row>
    <row r="3" s="1" customFormat="1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6"/>
    </row>
    <row r="4" s="2" customFormat="1" ht="25.5" customHeight="1" spans="1:16">
      <c r="A4" s="7" t="s">
        <v>2</v>
      </c>
      <c r="B4" s="7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9" t="s">
        <v>8</v>
      </c>
      <c r="H4" s="11" t="s">
        <v>9</v>
      </c>
      <c r="I4" s="37"/>
      <c r="J4" s="37"/>
      <c r="K4" s="37"/>
      <c r="L4" s="38"/>
      <c r="M4" s="39" t="s">
        <v>10</v>
      </c>
      <c r="N4" s="40"/>
      <c r="O4" s="41"/>
      <c r="P4" s="7" t="s">
        <v>11</v>
      </c>
    </row>
    <row r="5" s="2" customFormat="1" ht="21.75" customHeight="1" spans="1:16">
      <c r="A5" s="12"/>
      <c r="B5" s="12"/>
      <c r="C5" s="13"/>
      <c r="D5" s="13"/>
      <c r="E5" s="14"/>
      <c r="F5" s="15"/>
      <c r="G5" s="14"/>
      <c r="H5" s="16" t="s">
        <v>12</v>
      </c>
      <c r="I5" s="42"/>
      <c r="J5" s="43"/>
      <c r="K5" s="44" t="s">
        <v>13</v>
      </c>
      <c r="L5" s="9" t="s">
        <v>14</v>
      </c>
      <c r="M5" s="7" t="s">
        <v>15</v>
      </c>
      <c r="N5" s="7" t="s">
        <v>16</v>
      </c>
      <c r="O5" s="45" t="s">
        <v>17</v>
      </c>
      <c r="P5" s="12"/>
    </row>
    <row r="6" s="2" customFormat="1" ht="21" customHeight="1" spans="1:16">
      <c r="A6" s="12"/>
      <c r="B6" s="17"/>
      <c r="C6" s="18"/>
      <c r="D6" s="18"/>
      <c r="E6" s="19"/>
      <c r="F6" s="20"/>
      <c r="G6" s="19"/>
      <c r="H6" s="21" t="s">
        <v>18</v>
      </c>
      <c r="I6" s="21" t="s">
        <v>19</v>
      </c>
      <c r="J6" s="21" t="s">
        <v>20</v>
      </c>
      <c r="K6" s="46"/>
      <c r="L6" s="19"/>
      <c r="M6" s="17"/>
      <c r="N6" s="17"/>
      <c r="O6" s="47"/>
      <c r="P6" s="17"/>
    </row>
    <row r="7" s="1" customFormat="1" ht="24" customHeight="1" spans="1:16">
      <c r="A7" s="22" t="s">
        <v>21</v>
      </c>
      <c r="B7" s="23">
        <v>128001</v>
      </c>
      <c r="C7" s="24" t="s">
        <v>22</v>
      </c>
      <c r="D7" s="24" t="s">
        <v>23</v>
      </c>
      <c r="E7" s="25">
        <v>2</v>
      </c>
      <c r="F7" s="23" t="s">
        <v>24</v>
      </c>
      <c r="G7" s="25">
        <f>E7*433620</f>
        <v>867240</v>
      </c>
      <c r="H7" s="25">
        <v>867240</v>
      </c>
      <c r="I7" s="25"/>
      <c r="J7" s="25"/>
      <c r="K7" s="23" t="s">
        <v>25</v>
      </c>
      <c r="L7" s="25"/>
      <c r="M7" s="48" t="s">
        <v>26</v>
      </c>
      <c r="N7" s="49">
        <v>1</v>
      </c>
      <c r="O7" s="25">
        <f t="shared" ref="O7:O26" si="0">G7*N7</f>
        <v>867240</v>
      </c>
      <c r="P7" s="22" t="s">
        <v>27</v>
      </c>
    </row>
    <row r="8" s="1" customFormat="1" ht="24" customHeight="1" spans="1:16">
      <c r="A8" s="22" t="s">
        <v>21</v>
      </c>
      <c r="B8" s="23">
        <v>128001</v>
      </c>
      <c r="C8" s="24" t="s">
        <v>22</v>
      </c>
      <c r="D8" s="24" t="s">
        <v>28</v>
      </c>
      <c r="E8" s="25">
        <v>2</v>
      </c>
      <c r="F8" s="23" t="s">
        <v>29</v>
      </c>
      <c r="G8" s="25">
        <f>E8*91980</f>
        <v>183960</v>
      </c>
      <c r="H8" s="25">
        <v>183960</v>
      </c>
      <c r="I8" s="25"/>
      <c r="J8" s="25"/>
      <c r="K8" s="23" t="s">
        <v>25</v>
      </c>
      <c r="L8" s="25"/>
      <c r="M8" s="48" t="s">
        <v>26</v>
      </c>
      <c r="N8" s="49">
        <v>1</v>
      </c>
      <c r="O8" s="25">
        <f t="shared" si="0"/>
        <v>183960</v>
      </c>
      <c r="P8" s="22" t="s">
        <v>27</v>
      </c>
    </row>
    <row r="9" s="1" customFormat="1" ht="24" customHeight="1" spans="1:16">
      <c r="A9" s="22" t="s">
        <v>21</v>
      </c>
      <c r="B9" s="23">
        <v>128001</v>
      </c>
      <c r="C9" s="24" t="s">
        <v>22</v>
      </c>
      <c r="D9" s="24" t="s">
        <v>30</v>
      </c>
      <c r="E9" s="25">
        <v>6.7</v>
      </c>
      <c r="F9" s="23" t="s">
        <v>31</v>
      </c>
      <c r="G9" s="25">
        <f>E9*13140</f>
        <v>88038</v>
      </c>
      <c r="H9" s="25">
        <v>88038</v>
      </c>
      <c r="I9" s="25"/>
      <c r="J9" s="25"/>
      <c r="K9" s="23" t="s">
        <v>25</v>
      </c>
      <c r="L9" s="25"/>
      <c r="M9" s="48" t="s">
        <v>26</v>
      </c>
      <c r="N9" s="49">
        <v>1</v>
      </c>
      <c r="O9" s="25">
        <f t="shared" si="0"/>
        <v>88038</v>
      </c>
      <c r="P9" s="22" t="s">
        <v>27</v>
      </c>
    </row>
    <row r="10" s="1" customFormat="1" ht="24" customHeight="1" spans="1:16">
      <c r="A10" s="22" t="s">
        <v>21</v>
      </c>
      <c r="B10" s="23">
        <v>128001</v>
      </c>
      <c r="C10" s="24" t="s">
        <v>22</v>
      </c>
      <c r="D10" s="24" t="s">
        <v>32</v>
      </c>
      <c r="E10" s="25">
        <v>200000</v>
      </c>
      <c r="F10" s="23">
        <v>1</v>
      </c>
      <c r="G10" s="25">
        <f t="shared" ref="G10:G26" si="1">F10*E10</f>
        <v>200000</v>
      </c>
      <c r="H10" s="25">
        <v>200000</v>
      </c>
      <c r="I10" s="25"/>
      <c r="J10" s="25"/>
      <c r="K10" s="23" t="s">
        <v>25</v>
      </c>
      <c r="L10" s="25"/>
      <c r="M10" s="48" t="s">
        <v>26</v>
      </c>
      <c r="N10" s="49">
        <v>1</v>
      </c>
      <c r="O10" s="25">
        <f t="shared" si="0"/>
        <v>200000</v>
      </c>
      <c r="P10" s="23"/>
    </row>
    <row r="11" s="1" customFormat="1" ht="24" customHeight="1" spans="1:16">
      <c r="A11" s="22" t="s">
        <v>21</v>
      </c>
      <c r="B11" s="23">
        <v>128001</v>
      </c>
      <c r="C11" s="24" t="s">
        <v>22</v>
      </c>
      <c r="D11" s="24" t="s">
        <v>33</v>
      </c>
      <c r="E11" s="25">
        <v>630000</v>
      </c>
      <c r="F11" s="23">
        <v>1</v>
      </c>
      <c r="G11" s="25">
        <f t="shared" si="1"/>
        <v>630000</v>
      </c>
      <c r="H11" s="25">
        <v>630000</v>
      </c>
      <c r="I11" s="25"/>
      <c r="J11" s="25"/>
      <c r="K11" s="23" t="s">
        <v>25</v>
      </c>
      <c r="L11" s="25"/>
      <c r="M11" s="48" t="s">
        <v>26</v>
      </c>
      <c r="N11" s="49">
        <v>1</v>
      </c>
      <c r="O11" s="25">
        <f t="shared" si="0"/>
        <v>630000</v>
      </c>
      <c r="P11" s="23"/>
    </row>
    <row r="12" s="1" customFormat="1" ht="24" customHeight="1" spans="1:16">
      <c r="A12" s="22" t="s">
        <v>21</v>
      </c>
      <c r="B12" s="23">
        <v>128001</v>
      </c>
      <c r="C12" s="24" t="s">
        <v>22</v>
      </c>
      <c r="D12" s="24" t="s">
        <v>34</v>
      </c>
      <c r="E12" s="25">
        <v>2000000</v>
      </c>
      <c r="F12" s="23">
        <v>1</v>
      </c>
      <c r="G12" s="25">
        <f t="shared" si="1"/>
        <v>2000000</v>
      </c>
      <c r="H12" s="25"/>
      <c r="I12" s="25"/>
      <c r="J12" s="25">
        <v>2000000</v>
      </c>
      <c r="K12" s="23" t="s">
        <v>35</v>
      </c>
      <c r="L12" s="25"/>
      <c r="M12" s="48" t="s">
        <v>26</v>
      </c>
      <c r="N12" s="49">
        <v>1</v>
      </c>
      <c r="O12" s="25">
        <f t="shared" si="0"/>
        <v>2000000</v>
      </c>
      <c r="P12" s="23"/>
    </row>
    <row r="13" s="1" customFormat="1" ht="24" customHeight="1" spans="1:16">
      <c r="A13" s="22" t="s">
        <v>21</v>
      </c>
      <c r="B13" s="23">
        <v>128001</v>
      </c>
      <c r="C13" s="24" t="s">
        <v>22</v>
      </c>
      <c r="D13" s="24" t="s">
        <v>36</v>
      </c>
      <c r="E13" s="25" t="s">
        <v>37</v>
      </c>
      <c r="F13" s="23">
        <v>1</v>
      </c>
      <c r="G13" s="25">
        <f t="shared" si="1"/>
        <v>1200000</v>
      </c>
      <c r="H13" s="25">
        <v>790000</v>
      </c>
      <c r="I13" s="25"/>
      <c r="J13" s="25">
        <v>410000</v>
      </c>
      <c r="K13" s="23" t="s">
        <v>38</v>
      </c>
      <c r="L13" s="25"/>
      <c r="M13" s="48" t="s">
        <v>26</v>
      </c>
      <c r="N13" s="49">
        <v>1</v>
      </c>
      <c r="O13" s="25">
        <f t="shared" si="0"/>
        <v>1200000</v>
      </c>
      <c r="P13" s="23"/>
    </row>
    <row r="14" s="1" customFormat="1" ht="27" customHeight="1" spans="1:16">
      <c r="A14" s="22" t="s">
        <v>21</v>
      </c>
      <c r="B14" s="23">
        <v>128001</v>
      </c>
      <c r="C14" s="24" t="s">
        <v>22</v>
      </c>
      <c r="D14" s="24" t="s">
        <v>39</v>
      </c>
      <c r="E14" s="25">
        <v>1500000</v>
      </c>
      <c r="F14" s="23">
        <v>1</v>
      </c>
      <c r="G14" s="25">
        <f t="shared" si="1"/>
        <v>1500000</v>
      </c>
      <c r="H14" s="25"/>
      <c r="I14" s="25"/>
      <c r="J14" s="25"/>
      <c r="K14" s="23"/>
      <c r="L14" s="25">
        <v>1500000</v>
      </c>
      <c r="M14" s="48" t="s">
        <v>26</v>
      </c>
      <c r="N14" s="49">
        <v>1</v>
      </c>
      <c r="O14" s="25">
        <f t="shared" si="0"/>
        <v>1500000</v>
      </c>
      <c r="P14" s="23" t="s">
        <v>40</v>
      </c>
    </row>
    <row r="15" s="1" customFormat="1" ht="24" customHeight="1" spans="1:16">
      <c r="A15" s="22" t="s">
        <v>21</v>
      </c>
      <c r="B15" s="23">
        <v>128001</v>
      </c>
      <c r="C15" s="24" t="s">
        <v>22</v>
      </c>
      <c r="D15" s="24" t="s">
        <v>41</v>
      </c>
      <c r="E15" s="25">
        <v>300000</v>
      </c>
      <c r="F15" s="23">
        <v>1</v>
      </c>
      <c r="G15" s="25">
        <f t="shared" si="1"/>
        <v>300000</v>
      </c>
      <c r="H15" s="25"/>
      <c r="I15" s="25"/>
      <c r="J15" s="25">
        <v>300000</v>
      </c>
      <c r="K15" s="23" t="s">
        <v>35</v>
      </c>
      <c r="L15" s="25"/>
      <c r="M15" s="48" t="s">
        <v>42</v>
      </c>
      <c r="N15" s="49"/>
      <c r="O15" s="25">
        <f t="shared" si="0"/>
        <v>0</v>
      </c>
      <c r="P15" s="23"/>
    </row>
    <row r="16" s="1" customFormat="1" ht="24" customHeight="1" spans="1:16">
      <c r="A16" s="22" t="s">
        <v>21</v>
      </c>
      <c r="B16" s="23">
        <v>128001</v>
      </c>
      <c r="C16" s="24" t="s">
        <v>22</v>
      </c>
      <c r="D16" s="24" t="s">
        <v>43</v>
      </c>
      <c r="E16" s="25">
        <v>180000</v>
      </c>
      <c r="F16" s="23">
        <v>1</v>
      </c>
      <c r="G16" s="25">
        <f t="shared" si="1"/>
        <v>180000</v>
      </c>
      <c r="H16" s="25"/>
      <c r="I16" s="25"/>
      <c r="J16" s="25">
        <v>180000</v>
      </c>
      <c r="K16" s="23" t="s">
        <v>38</v>
      </c>
      <c r="L16" s="25"/>
      <c r="M16" s="48" t="s">
        <v>42</v>
      </c>
      <c r="N16" s="49"/>
      <c r="O16" s="25">
        <f t="shared" si="0"/>
        <v>0</v>
      </c>
      <c r="P16" s="23"/>
    </row>
    <row r="17" s="1" customFormat="1" ht="24" customHeight="1" spans="1:16">
      <c r="A17" s="22" t="s">
        <v>21</v>
      </c>
      <c r="B17" s="23">
        <v>128001</v>
      </c>
      <c r="C17" s="24" t="s">
        <v>22</v>
      </c>
      <c r="D17" s="24" t="s">
        <v>44</v>
      </c>
      <c r="E17" s="25">
        <v>800000</v>
      </c>
      <c r="F17" s="23">
        <v>1</v>
      </c>
      <c r="G17" s="25">
        <f t="shared" si="1"/>
        <v>800000</v>
      </c>
      <c r="H17" s="25"/>
      <c r="I17" s="25"/>
      <c r="J17" s="25">
        <v>800000</v>
      </c>
      <c r="K17" s="23" t="s">
        <v>38</v>
      </c>
      <c r="L17" s="25"/>
      <c r="M17" s="48" t="s">
        <v>26</v>
      </c>
      <c r="N17" s="49">
        <v>1</v>
      </c>
      <c r="O17" s="25">
        <f t="shared" si="0"/>
        <v>800000</v>
      </c>
      <c r="P17" s="23"/>
    </row>
    <row r="18" s="1" customFormat="1" ht="24" customHeight="1" spans="1:16">
      <c r="A18" s="22" t="s">
        <v>21</v>
      </c>
      <c r="B18" s="23">
        <v>128001</v>
      </c>
      <c r="C18" s="24" t="s">
        <v>22</v>
      </c>
      <c r="D18" s="24" t="s">
        <v>45</v>
      </c>
      <c r="E18" s="25">
        <v>500000</v>
      </c>
      <c r="F18" s="23">
        <v>1</v>
      </c>
      <c r="G18" s="25">
        <f t="shared" si="1"/>
        <v>500000</v>
      </c>
      <c r="H18" s="25">
        <v>500000</v>
      </c>
      <c r="I18" s="25"/>
      <c r="J18" s="25"/>
      <c r="K18" s="23" t="s">
        <v>25</v>
      </c>
      <c r="L18" s="25"/>
      <c r="M18" s="48" t="s">
        <v>26</v>
      </c>
      <c r="N18" s="49">
        <v>1</v>
      </c>
      <c r="O18" s="25">
        <f t="shared" si="0"/>
        <v>500000</v>
      </c>
      <c r="P18" s="23"/>
    </row>
    <row r="19" s="1" customFormat="1" ht="24" customHeight="1" spans="1:16">
      <c r="A19" s="22" t="s">
        <v>21</v>
      </c>
      <c r="B19" s="23">
        <v>128001</v>
      </c>
      <c r="C19" s="24" t="s">
        <v>22</v>
      </c>
      <c r="D19" s="24" t="s">
        <v>46</v>
      </c>
      <c r="E19" s="25">
        <v>600000</v>
      </c>
      <c r="F19" s="23">
        <v>1</v>
      </c>
      <c r="G19" s="25">
        <f t="shared" si="1"/>
        <v>600000</v>
      </c>
      <c r="H19" s="25"/>
      <c r="I19" s="25"/>
      <c r="J19" s="25">
        <v>600000</v>
      </c>
      <c r="K19" s="23" t="s">
        <v>38</v>
      </c>
      <c r="L19" s="25"/>
      <c r="M19" s="48" t="s">
        <v>26</v>
      </c>
      <c r="N19" s="49">
        <v>1</v>
      </c>
      <c r="O19" s="25">
        <f t="shared" si="0"/>
        <v>600000</v>
      </c>
      <c r="P19" s="23"/>
    </row>
    <row r="20" s="1" customFormat="1" ht="24" customHeight="1" spans="1:16">
      <c r="A20" s="22" t="s">
        <v>21</v>
      </c>
      <c r="B20" s="23">
        <v>128001</v>
      </c>
      <c r="C20" s="24" t="s">
        <v>22</v>
      </c>
      <c r="D20" s="24" t="s">
        <v>47</v>
      </c>
      <c r="E20" s="25">
        <v>1400</v>
      </c>
      <c r="F20" s="23">
        <v>10</v>
      </c>
      <c r="G20" s="25">
        <f t="shared" si="1"/>
        <v>14000</v>
      </c>
      <c r="H20" s="25">
        <v>14000</v>
      </c>
      <c r="I20" s="25"/>
      <c r="J20" s="25"/>
      <c r="K20" s="23" t="s">
        <v>25</v>
      </c>
      <c r="L20" s="25"/>
      <c r="M20" s="48" t="s">
        <v>42</v>
      </c>
      <c r="N20" s="49"/>
      <c r="O20" s="25">
        <f t="shared" si="0"/>
        <v>0</v>
      </c>
      <c r="P20" s="23" t="s">
        <v>48</v>
      </c>
    </row>
    <row r="21" s="1" customFormat="1" ht="24" customHeight="1" spans="1:16">
      <c r="A21" s="22" t="s">
        <v>21</v>
      </c>
      <c r="B21" s="23">
        <v>128001</v>
      </c>
      <c r="C21" s="24" t="s">
        <v>22</v>
      </c>
      <c r="D21" s="24" t="s">
        <v>49</v>
      </c>
      <c r="E21" s="25">
        <v>3500</v>
      </c>
      <c r="F21" s="23">
        <v>4</v>
      </c>
      <c r="G21" s="25">
        <f t="shared" si="1"/>
        <v>14000</v>
      </c>
      <c r="H21" s="25">
        <v>14000</v>
      </c>
      <c r="I21" s="25"/>
      <c r="J21" s="25"/>
      <c r="K21" s="23" t="s">
        <v>25</v>
      </c>
      <c r="L21" s="25"/>
      <c r="M21" s="48" t="s">
        <v>42</v>
      </c>
      <c r="N21" s="49"/>
      <c r="O21" s="25">
        <f t="shared" si="0"/>
        <v>0</v>
      </c>
      <c r="P21" s="23" t="s">
        <v>48</v>
      </c>
    </row>
    <row r="22" s="1" customFormat="1" ht="24" customHeight="1" spans="1:16">
      <c r="A22" s="22" t="s">
        <v>21</v>
      </c>
      <c r="B22" s="23">
        <v>128001</v>
      </c>
      <c r="C22" s="24" t="s">
        <v>22</v>
      </c>
      <c r="D22" s="24" t="s">
        <v>50</v>
      </c>
      <c r="E22" s="25">
        <v>14000</v>
      </c>
      <c r="F22" s="23">
        <v>4</v>
      </c>
      <c r="G22" s="25">
        <f t="shared" si="1"/>
        <v>56000</v>
      </c>
      <c r="H22" s="25">
        <v>56000</v>
      </c>
      <c r="I22" s="25"/>
      <c r="J22" s="25"/>
      <c r="K22" s="23" t="s">
        <v>25</v>
      </c>
      <c r="L22" s="25"/>
      <c r="M22" s="48" t="s">
        <v>42</v>
      </c>
      <c r="N22" s="49"/>
      <c r="O22" s="25">
        <f t="shared" si="0"/>
        <v>0</v>
      </c>
      <c r="P22" s="23"/>
    </row>
    <row r="23" s="1" customFormat="1" ht="24" customHeight="1" spans="1:16">
      <c r="A23" s="22" t="s">
        <v>21</v>
      </c>
      <c r="B23" s="23">
        <v>128001</v>
      </c>
      <c r="C23" s="24" t="s">
        <v>22</v>
      </c>
      <c r="D23" s="24" t="s">
        <v>51</v>
      </c>
      <c r="E23" s="25">
        <v>15000</v>
      </c>
      <c r="F23" s="23">
        <v>4</v>
      </c>
      <c r="G23" s="25">
        <f t="shared" si="1"/>
        <v>60000</v>
      </c>
      <c r="H23" s="25">
        <v>60000</v>
      </c>
      <c r="I23" s="25"/>
      <c r="J23" s="25"/>
      <c r="K23" s="23" t="s">
        <v>25</v>
      </c>
      <c r="L23" s="25"/>
      <c r="M23" s="48" t="s">
        <v>42</v>
      </c>
      <c r="N23" s="49"/>
      <c r="O23" s="25">
        <f t="shared" si="0"/>
        <v>0</v>
      </c>
      <c r="P23" s="23"/>
    </row>
    <row r="24" s="3" customFormat="1" ht="24" customHeight="1" spans="1:16">
      <c r="A24" s="26" t="s">
        <v>21</v>
      </c>
      <c r="B24" s="27">
        <v>128001</v>
      </c>
      <c r="C24" s="28" t="s">
        <v>22</v>
      </c>
      <c r="D24" s="28" t="s">
        <v>52</v>
      </c>
      <c r="E24" s="29">
        <v>2000000</v>
      </c>
      <c r="F24" s="27">
        <v>1</v>
      </c>
      <c r="G24" s="29">
        <f t="shared" si="1"/>
        <v>2000000</v>
      </c>
      <c r="H24" s="29">
        <v>2000000</v>
      </c>
      <c r="I24" s="29"/>
      <c r="J24" s="29"/>
      <c r="K24" s="27" t="s">
        <v>25</v>
      </c>
      <c r="L24" s="29"/>
      <c r="M24" s="50" t="s">
        <v>42</v>
      </c>
      <c r="N24" s="51"/>
      <c r="O24" s="29">
        <f t="shared" si="0"/>
        <v>0</v>
      </c>
      <c r="P24" s="27" t="s">
        <v>53</v>
      </c>
    </row>
    <row r="25" s="1" customFormat="1" ht="24" customHeight="1" spans="1:16">
      <c r="A25" s="22" t="s">
        <v>21</v>
      </c>
      <c r="B25" s="23">
        <v>128001</v>
      </c>
      <c r="C25" s="24" t="s">
        <v>22</v>
      </c>
      <c r="D25" s="24" t="s">
        <v>54</v>
      </c>
      <c r="E25" s="25">
        <v>1000000</v>
      </c>
      <c r="F25" s="23">
        <v>1</v>
      </c>
      <c r="G25" s="25">
        <f t="shared" si="1"/>
        <v>1000000</v>
      </c>
      <c r="H25" s="25">
        <v>1000000</v>
      </c>
      <c r="I25" s="25"/>
      <c r="J25" s="25"/>
      <c r="K25" s="23" t="s">
        <v>25</v>
      </c>
      <c r="L25" s="25"/>
      <c r="M25" s="48" t="s">
        <v>26</v>
      </c>
      <c r="N25" s="49">
        <v>1</v>
      </c>
      <c r="O25" s="25">
        <f t="shared" si="0"/>
        <v>1000000</v>
      </c>
      <c r="P25" s="23"/>
    </row>
    <row r="26" s="1" customFormat="1" ht="24" customHeight="1" spans="1:16">
      <c r="A26" s="22" t="s">
        <v>21</v>
      </c>
      <c r="B26" s="23">
        <v>128001</v>
      </c>
      <c r="C26" s="24" t="s">
        <v>22</v>
      </c>
      <c r="D26" s="24" t="s">
        <v>55</v>
      </c>
      <c r="E26" s="25">
        <v>400000</v>
      </c>
      <c r="F26" s="23">
        <v>1</v>
      </c>
      <c r="G26" s="25">
        <f t="shared" si="1"/>
        <v>400000</v>
      </c>
      <c r="H26" s="25">
        <v>400000</v>
      </c>
      <c r="I26" s="25"/>
      <c r="J26" s="25"/>
      <c r="K26" s="23" t="s">
        <v>25</v>
      </c>
      <c r="L26" s="25"/>
      <c r="M26" s="48" t="s">
        <v>26</v>
      </c>
      <c r="N26" s="49">
        <v>1</v>
      </c>
      <c r="O26" s="25">
        <f t="shared" si="0"/>
        <v>400000</v>
      </c>
      <c r="P26" s="22" t="s">
        <v>27</v>
      </c>
    </row>
    <row r="27" s="1" customFormat="1" ht="24" customHeight="1" spans="1:16">
      <c r="A27" s="30" t="s">
        <v>21</v>
      </c>
      <c r="B27" s="31">
        <v>128001</v>
      </c>
      <c r="C27" s="32" t="s">
        <v>22</v>
      </c>
      <c r="D27" s="32" t="s">
        <v>56</v>
      </c>
      <c r="E27" s="33"/>
      <c r="F27" s="31"/>
      <c r="G27" s="33">
        <f>SUM(G7:G26)</f>
        <v>12593238</v>
      </c>
      <c r="H27" s="33">
        <f>SUM(H7:H26)</f>
        <v>6803238</v>
      </c>
      <c r="I27" s="33"/>
      <c r="J27" s="33">
        <f>SUM(J7:J26)</f>
        <v>4290000</v>
      </c>
      <c r="K27" s="31"/>
      <c r="L27" s="33">
        <f>SUM(L7:L26)</f>
        <v>1500000</v>
      </c>
      <c r="M27" s="52"/>
      <c r="N27" s="53"/>
      <c r="O27" s="33">
        <f>SUM(O7:O26)</f>
        <v>9969238</v>
      </c>
      <c r="P27" s="31"/>
    </row>
    <row r="28" s="1" customFormat="1" ht="24" customHeight="1" spans="1:16">
      <c r="A28" s="22" t="s">
        <v>21</v>
      </c>
      <c r="B28" s="23">
        <v>128002</v>
      </c>
      <c r="C28" s="34" t="s">
        <v>57</v>
      </c>
      <c r="D28" s="24" t="s">
        <v>58</v>
      </c>
      <c r="E28" s="25">
        <v>40000</v>
      </c>
      <c r="F28" s="23">
        <v>4</v>
      </c>
      <c r="G28" s="25">
        <f t="shared" ref="G28:G44" si="2">F28*E28</f>
        <v>160000</v>
      </c>
      <c r="H28" s="25">
        <v>160000</v>
      </c>
      <c r="I28" s="25"/>
      <c r="J28" s="25"/>
      <c r="K28" s="23" t="s">
        <v>59</v>
      </c>
      <c r="L28" s="25"/>
      <c r="M28" s="48" t="s">
        <v>26</v>
      </c>
      <c r="N28" s="49">
        <v>1</v>
      </c>
      <c r="O28" s="25">
        <v>160000</v>
      </c>
      <c r="P28" s="23"/>
    </row>
    <row r="29" s="1" customFormat="1" ht="24" customHeight="1" spans="1:16">
      <c r="A29" s="22" t="s">
        <v>21</v>
      </c>
      <c r="B29" s="23">
        <v>128002</v>
      </c>
      <c r="C29" s="24" t="s">
        <v>60</v>
      </c>
      <c r="D29" s="24" t="s">
        <v>61</v>
      </c>
      <c r="E29" s="25">
        <v>8000</v>
      </c>
      <c r="F29" s="23">
        <v>2</v>
      </c>
      <c r="G29" s="25">
        <f t="shared" si="2"/>
        <v>16000</v>
      </c>
      <c r="H29" s="25">
        <v>16000</v>
      </c>
      <c r="I29" s="25"/>
      <c r="J29" s="25"/>
      <c r="K29" s="23" t="s">
        <v>59</v>
      </c>
      <c r="L29" s="25"/>
      <c r="M29" s="48" t="s">
        <v>26</v>
      </c>
      <c r="N29" s="49">
        <v>1</v>
      </c>
      <c r="O29" s="25">
        <v>16000</v>
      </c>
      <c r="P29" s="23" t="s">
        <v>48</v>
      </c>
    </row>
    <row r="30" s="1" customFormat="1" ht="24" customHeight="1" spans="1:16">
      <c r="A30" s="22" t="s">
        <v>21</v>
      </c>
      <c r="B30" s="23">
        <v>128002</v>
      </c>
      <c r="C30" s="24" t="s">
        <v>60</v>
      </c>
      <c r="D30" s="24" t="s">
        <v>62</v>
      </c>
      <c r="E30" s="25">
        <v>30000</v>
      </c>
      <c r="F30" s="23">
        <v>5</v>
      </c>
      <c r="G30" s="25">
        <f t="shared" si="2"/>
        <v>150000</v>
      </c>
      <c r="H30" s="25">
        <v>150000</v>
      </c>
      <c r="I30" s="25"/>
      <c r="J30" s="25"/>
      <c r="K30" s="23" t="s">
        <v>59</v>
      </c>
      <c r="L30" s="25"/>
      <c r="M30" s="48" t="s">
        <v>26</v>
      </c>
      <c r="N30" s="49">
        <v>1</v>
      </c>
      <c r="O30" s="25">
        <v>150000</v>
      </c>
      <c r="P30" s="23"/>
    </row>
    <row r="31" s="4" customFormat="1" ht="24" customHeight="1" spans="1:16">
      <c r="A31" s="22" t="s">
        <v>21</v>
      </c>
      <c r="B31" s="23">
        <v>128002</v>
      </c>
      <c r="C31" s="24" t="s">
        <v>60</v>
      </c>
      <c r="D31" s="24" t="s">
        <v>63</v>
      </c>
      <c r="E31" s="25">
        <v>118000</v>
      </c>
      <c r="F31" s="23">
        <v>1</v>
      </c>
      <c r="G31" s="25">
        <f t="shared" si="2"/>
        <v>118000</v>
      </c>
      <c r="H31" s="25">
        <v>118000</v>
      </c>
      <c r="I31" s="25"/>
      <c r="J31" s="25"/>
      <c r="K31" s="23" t="s">
        <v>59</v>
      </c>
      <c r="L31" s="25"/>
      <c r="M31" s="48" t="s">
        <v>26</v>
      </c>
      <c r="N31" s="49">
        <v>1</v>
      </c>
      <c r="O31" s="25">
        <v>118000</v>
      </c>
      <c r="P31" s="23"/>
    </row>
    <row r="32" s="1" customFormat="1" ht="24" customHeight="1" spans="1:16">
      <c r="A32" s="22" t="s">
        <v>21</v>
      </c>
      <c r="B32" s="23">
        <v>128002</v>
      </c>
      <c r="C32" s="24" t="s">
        <v>60</v>
      </c>
      <c r="D32" s="24" t="s">
        <v>64</v>
      </c>
      <c r="E32" s="25">
        <v>3500</v>
      </c>
      <c r="F32" s="23">
        <v>15</v>
      </c>
      <c r="G32" s="25">
        <f t="shared" si="2"/>
        <v>52500</v>
      </c>
      <c r="H32" s="25">
        <v>52500</v>
      </c>
      <c r="I32" s="25"/>
      <c r="J32" s="25"/>
      <c r="K32" s="23" t="s">
        <v>59</v>
      </c>
      <c r="L32" s="25"/>
      <c r="M32" s="48" t="s">
        <v>26</v>
      </c>
      <c r="N32" s="49">
        <v>1</v>
      </c>
      <c r="O32" s="25">
        <v>52500</v>
      </c>
      <c r="P32" s="23"/>
    </row>
    <row r="33" s="1" customFormat="1" ht="24" customHeight="1" spans="1:16">
      <c r="A33" s="22" t="s">
        <v>21</v>
      </c>
      <c r="B33" s="23">
        <v>128002</v>
      </c>
      <c r="C33" s="24" t="s">
        <v>60</v>
      </c>
      <c r="D33" s="24" t="s">
        <v>65</v>
      </c>
      <c r="E33" s="25">
        <v>4500</v>
      </c>
      <c r="F33" s="23">
        <v>50</v>
      </c>
      <c r="G33" s="25">
        <f t="shared" si="2"/>
        <v>225000</v>
      </c>
      <c r="H33" s="25">
        <v>225000</v>
      </c>
      <c r="I33" s="25"/>
      <c r="J33" s="25"/>
      <c r="K33" s="23" t="s">
        <v>59</v>
      </c>
      <c r="L33" s="25"/>
      <c r="M33" s="48" t="s">
        <v>26</v>
      </c>
      <c r="N33" s="49">
        <v>1</v>
      </c>
      <c r="O33" s="25">
        <v>225000</v>
      </c>
      <c r="P33" s="23"/>
    </row>
    <row r="34" s="1" customFormat="1" ht="24" customHeight="1" spans="1:16">
      <c r="A34" s="22" t="s">
        <v>21</v>
      </c>
      <c r="B34" s="23">
        <v>128002</v>
      </c>
      <c r="C34" s="24" t="s">
        <v>60</v>
      </c>
      <c r="D34" s="24" t="s">
        <v>66</v>
      </c>
      <c r="E34" s="25">
        <v>77000</v>
      </c>
      <c r="F34" s="23">
        <v>12</v>
      </c>
      <c r="G34" s="25">
        <f t="shared" si="2"/>
        <v>924000</v>
      </c>
      <c r="H34" s="25">
        <v>924000</v>
      </c>
      <c r="I34" s="25"/>
      <c r="J34" s="25"/>
      <c r="K34" s="23" t="s">
        <v>59</v>
      </c>
      <c r="L34" s="25"/>
      <c r="M34" s="48" t="s">
        <v>26</v>
      </c>
      <c r="N34" s="49">
        <v>1</v>
      </c>
      <c r="O34" s="25">
        <v>924000</v>
      </c>
      <c r="P34" s="23"/>
    </row>
    <row r="35" s="1" customFormat="1" ht="24" customHeight="1" spans="1:16">
      <c r="A35" s="22" t="s">
        <v>21</v>
      </c>
      <c r="B35" s="23">
        <v>128002</v>
      </c>
      <c r="C35" s="24" t="s">
        <v>60</v>
      </c>
      <c r="D35" s="24" t="s">
        <v>67</v>
      </c>
      <c r="E35" s="25">
        <v>600000</v>
      </c>
      <c r="F35" s="23">
        <v>1</v>
      </c>
      <c r="G35" s="25">
        <f t="shared" si="2"/>
        <v>600000</v>
      </c>
      <c r="H35" s="25">
        <v>600000</v>
      </c>
      <c r="I35" s="25"/>
      <c r="J35" s="25"/>
      <c r="K35" s="23" t="s">
        <v>59</v>
      </c>
      <c r="L35" s="25"/>
      <c r="M35" s="48" t="s">
        <v>26</v>
      </c>
      <c r="N35" s="49">
        <v>1</v>
      </c>
      <c r="O35" s="25">
        <v>600000</v>
      </c>
      <c r="P35" s="23"/>
    </row>
    <row r="36" s="1" customFormat="1" ht="24" customHeight="1" spans="1:16">
      <c r="A36" s="22" t="s">
        <v>21</v>
      </c>
      <c r="B36" s="23">
        <v>128002</v>
      </c>
      <c r="C36" s="24" t="s">
        <v>60</v>
      </c>
      <c r="D36" s="24" t="s">
        <v>68</v>
      </c>
      <c r="E36" s="25">
        <v>2800</v>
      </c>
      <c r="F36" s="23">
        <v>100</v>
      </c>
      <c r="G36" s="25">
        <f t="shared" si="2"/>
        <v>280000</v>
      </c>
      <c r="H36" s="25">
        <v>280000</v>
      </c>
      <c r="I36" s="25"/>
      <c r="J36" s="25"/>
      <c r="K36" s="23" t="s">
        <v>59</v>
      </c>
      <c r="L36" s="25"/>
      <c r="M36" s="48" t="s">
        <v>26</v>
      </c>
      <c r="N36" s="49">
        <v>1</v>
      </c>
      <c r="O36" s="25">
        <v>280000</v>
      </c>
      <c r="P36" s="23"/>
    </row>
    <row r="37" s="1" customFormat="1" ht="24" customHeight="1" spans="1:16">
      <c r="A37" s="22" t="s">
        <v>21</v>
      </c>
      <c r="B37" s="23">
        <v>128002</v>
      </c>
      <c r="C37" s="24" t="s">
        <v>60</v>
      </c>
      <c r="D37" s="24" t="s">
        <v>69</v>
      </c>
      <c r="E37" s="25">
        <v>5000</v>
      </c>
      <c r="F37" s="23">
        <v>60</v>
      </c>
      <c r="G37" s="25">
        <f t="shared" si="2"/>
        <v>300000</v>
      </c>
      <c r="H37" s="25">
        <v>300000</v>
      </c>
      <c r="I37" s="25"/>
      <c r="J37" s="25"/>
      <c r="K37" s="23" t="s">
        <v>59</v>
      </c>
      <c r="L37" s="25"/>
      <c r="M37" s="48" t="s">
        <v>26</v>
      </c>
      <c r="N37" s="49">
        <v>1</v>
      </c>
      <c r="O37" s="25">
        <v>300000</v>
      </c>
      <c r="P37" s="23"/>
    </row>
    <row r="38" s="1" customFormat="1" ht="24" customHeight="1" spans="1:16">
      <c r="A38" s="22" t="s">
        <v>21</v>
      </c>
      <c r="B38" s="23">
        <v>128002</v>
      </c>
      <c r="C38" s="24" t="s">
        <v>60</v>
      </c>
      <c r="D38" s="24" t="s">
        <v>70</v>
      </c>
      <c r="E38" s="25">
        <v>6000</v>
      </c>
      <c r="F38" s="23">
        <v>30</v>
      </c>
      <c r="G38" s="25">
        <f t="shared" si="2"/>
        <v>180000</v>
      </c>
      <c r="H38" s="25">
        <v>180000</v>
      </c>
      <c r="I38" s="25"/>
      <c r="J38" s="25"/>
      <c r="K38" s="23" t="s">
        <v>59</v>
      </c>
      <c r="L38" s="25"/>
      <c r="M38" s="48" t="s">
        <v>26</v>
      </c>
      <c r="N38" s="49">
        <v>1</v>
      </c>
      <c r="O38" s="25">
        <v>180000</v>
      </c>
      <c r="P38" s="23"/>
    </row>
    <row r="39" s="1" customFormat="1" ht="24" customHeight="1" spans="1:16">
      <c r="A39" s="22" t="s">
        <v>21</v>
      </c>
      <c r="B39" s="23">
        <v>128002</v>
      </c>
      <c r="C39" s="24" t="s">
        <v>60</v>
      </c>
      <c r="D39" s="24" t="s">
        <v>71</v>
      </c>
      <c r="E39" s="25">
        <v>800000</v>
      </c>
      <c r="F39" s="23">
        <v>1</v>
      </c>
      <c r="G39" s="25">
        <f t="shared" si="2"/>
        <v>800000</v>
      </c>
      <c r="H39" s="25">
        <v>800000</v>
      </c>
      <c r="I39" s="25"/>
      <c r="J39" s="25"/>
      <c r="K39" s="23" t="s">
        <v>59</v>
      </c>
      <c r="L39" s="25"/>
      <c r="M39" s="48" t="s">
        <v>26</v>
      </c>
      <c r="N39" s="49">
        <v>1</v>
      </c>
      <c r="O39" s="25">
        <v>800000</v>
      </c>
      <c r="P39" s="23"/>
    </row>
    <row r="40" s="1" customFormat="1" ht="24" customHeight="1" spans="1:16">
      <c r="A40" s="22" t="s">
        <v>21</v>
      </c>
      <c r="B40" s="23">
        <v>128002</v>
      </c>
      <c r="C40" s="24" t="s">
        <v>60</v>
      </c>
      <c r="D40" s="24" t="s">
        <v>72</v>
      </c>
      <c r="E40" s="25">
        <v>200000</v>
      </c>
      <c r="F40" s="23">
        <v>1</v>
      </c>
      <c r="G40" s="25">
        <f t="shared" si="2"/>
        <v>200000</v>
      </c>
      <c r="H40" s="25">
        <v>200000</v>
      </c>
      <c r="I40" s="25"/>
      <c r="J40" s="25"/>
      <c r="K40" s="23" t="s">
        <v>59</v>
      </c>
      <c r="L40" s="25"/>
      <c r="M40" s="48" t="s">
        <v>26</v>
      </c>
      <c r="N40" s="49">
        <v>1</v>
      </c>
      <c r="O40" s="25">
        <v>200000</v>
      </c>
      <c r="P40" s="23"/>
    </row>
    <row r="41" s="1" customFormat="1" ht="24" customHeight="1" spans="1:16">
      <c r="A41" s="22" t="s">
        <v>21</v>
      </c>
      <c r="B41" s="23">
        <v>128002</v>
      </c>
      <c r="C41" s="24" t="s">
        <v>60</v>
      </c>
      <c r="D41" s="24" t="s">
        <v>73</v>
      </c>
      <c r="E41" s="25">
        <v>450000</v>
      </c>
      <c r="F41" s="23">
        <v>1</v>
      </c>
      <c r="G41" s="25">
        <f t="shared" si="2"/>
        <v>450000</v>
      </c>
      <c r="H41" s="25">
        <v>450000</v>
      </c>
      <c r="I41" s="25"/>
      <c r="J41" s="25"/>
      <c r="K41" s="23" t="s">
        <v>59</v>
      </c>
      <c r="L41" s="25"/>
      <c r="M41" s="48" t="s">
        <v>26</v>
      </c>
      <c r="N41" s="49">
        <v>1</v>
      </c>
      <c r="O41" s="25">
        <v>450000</v>
      </c>
      <c r="P41" s="23"/>
    </row>
    <row r="42" s="1" customFormat="1" ht="24" customHeight="1" spans="1:16">
      <c r="A42" s="22" t="s">
        <v>21</v>
      </c>
      <c r="B42" s="23">
        <v>128002</v>
      </c>
      <c r="C42" s="24" t="s">
        <v>60</v>
      </c>
      <c r="D42" s="24" t="s">
        <v>74</v>
      </c>
      <c r="E42" s="25">
        <v>450000</v>
      </c>
      <c r="F42" s="23">
        <v>1</v>
      </c>
      <c r="G42" s="25">
        <f t="shared" si="2"/>
        <v>450000</v>
      </c>
      <c r="H42" s="25">
        <v>450000</v>
      </c>
      <c r="I42" s="25"/>
      <c r="J42" s="25"/>
      <c r="K42" s="23" t="s">
        <v>59</v>
      </c>
      <c r="L42" s="25"/>
      <c r="M42" s="48" t="s">
        <v>26</v>
      </c>
      <c r="N42" s="49">
        <v>1</v>
      </c>
      <c r="O42" s="25">
        <v>450000</v>
      </c>
      <c r="P42" s="23"/>
    </row>
    <row r="43" s="1" customFormat="1" ht="24" customHeight="1" spans="1:16">
      <c r="A43" s="22" t="s">
        <v>21</v>
      </c>
      <c r="B43" s="23">
        <v>128002</v>
      </c>
      <c r="C43" s="24" t="s">
        <v>60</v>
      </c>
      <c r="D43" s="24" t="s">
        <v>75</v>
      </c>
      <c r="E43" s="25">
        <v>600000</v>
      </c>
      <c r="F43" s="23">
        <v>1</v>
      </c>
      <c r="G43" s="25">
        <f t="shared" si="2"/>
        <v>600000</v>
      </c>
      <c r="H43" s="25">
        <v>600000</v>
      </c>
      <c r="I43" s="25"/>
      <c r="J43" s="25"/>
      <c r="K43" s="23" t="s">
        <v>59</v>
      </c>
      <c r="L43" s="25"/>
      <c r="M43" s="48" t="s">
        <v>26</v>
      </c>
      <c r="N43" s="49">
        <v>1</v>
      </c>
      <c r="O43" s="25">
        <v>600000</v>
      </c>
      <c r="P43" s="23"/>
    </row>
    <row r="44" s="1" customFormat="1" ht="24" customHeight="1" spans="1:16">
      <c r="A44" s="22" t="s">
        <v>21</v>
      </c>
      <c r="B44" s="23">
        <v>128002</v>
      </c>
      <c r="C44" s="24" t="s">
        <v>60</v>
      </c>
      <c r="D44" s="24" t="s">
        <v>76</v>
      </c>
      <c r="E44" s="25">
        <v>700000</v>
      </c>
      <c r="F44" s="23">
        <v>1</v>
      </c>
      <c r="G44" s="25">
        <f t="shared" si="2"/>
        <v>700000</v>
      </c>
      <c r="H44" s="25">
        <v>700000</v>
      </c>
      <c r="I44" s="25"/>
      <c r="J44" s="25"/>
      <c r="K44" s="23" t="s">
        <v>59</v>
      </c>
      <c r="L44" s="25"/>
      <c r="M44" s="48" t="s">
        <v>26</v>
      </c>
      <c r="N44" s="49">
        <v>1</v>
      </c>
      <c r="O44" s="25">
        <v>700000</v>
      </c>
      <c r="P44" s="23"/>
    </row>
    <row r="45" s="1" customFormat="1" ht="24" customHeight="1" spans="1:16">
      <c r="A45" s="30" t="s">
        <v>21</v>
      </c>
      <c r="B45" s="31">
        <v>128002</v>
      </c>
      <c r="C45" s="32" t="s">
        <v>60</v>
      </c>
      <c r="D45" s="32" t="s">
        <v>56</v>
      </c>
      <c r="E45" s="33"/>
      <c r="F45" s="31">
        <f>SUM(F28:F44)</f>
        <v>286</v>
      </c>
      <c r="G45" s="33">
        <f>SUM(G28:G44)</f>
        <v>6205500</v>
      </c>
      <c r="H45" s="33">
        <f>SUM(H28:H44)</f>
        <v>6205500</v>
      </c>
      <c r="I45" s="33"/>
      <c r="J45" s="33"/>
      <c r="K45" s="31"/>
      <c r="L45" s="33"/>
      <c r="M45" s="52"/>
      <c r="N45" s="53"/>
      <c r="O45" s="33">
        <f>SUM(O28:O44)</f>
        <v>6205500</v>
      </c>
      <c r="P45" s="31"/>
    </row>
    <row r="46" s="1" customFormat="1" ht="24" customHeight="1" spans="1:16">
      <c r="A46" s="22" t="s">
        <v>21</v>
      </c>
      <c r="B46" s="23">
        <v>128003</v>
      </c>
      <c r="C46" s="24" t="s">
        <v>77</v>
      </c>
      <c r="D46" s="24" t="s">
        <v>78</v>
      </c>
      <c r="E46" s="25">
        <v>150000</v>
      </c>
      <c r="F46" s="23">
        <v>2</v>
      </c>
      <c r="G46" s="25">
        <f t="shared" ref="G46:G58" si="3">F46*E46</f>
        <v>300000</v>
      </c>
      <c r="H46" s="25"/>
      <c r="I46" s="25">
        <v>300000</v>
      </c>
      <c r="J46" s="25"/>
      <c r="K46" s="23" t="s">
        <v>79</v>
      </c>
      <c r="L46" s="25"/>
      <c r="M46" s="48" t="s">
        <v>26</v>
      </c>
      <c r="N46" s="49">
        <v>1</v>
      </c>
      <c r="O46" s="25">
        <v>300000</v>
      </c>
      <c r="P46" s="23"/>
    </row>
    <row r="47" s="1" customFormat="1" ht="24" customHeight="1" spans="1:16">
      <c r="A47" s="22" t="s">
        <v>21</v>
      </c>
      <c r="B47" s="23">
        <v>128003</v>
      </c>
      <c r="C47" s="24" t="s">
        <v>77</v>
      </c>
      <c r="D47" s="24" t="s">
        <v>78</v>
      </c>
      <c r="E47" s="25">
        <v>403000</v>
      </c>
      <c r="F47" s="23">
        <v>1</v>
      </c>
      <c r="G47" s="25">
        <f t="shared" si="3"/>
        <v>403000</v>
      </c>
      <c r="H47" s="25"/>
      <c r="I47" s="25">
        <v>403000</v>
      </c>
      <c r="J47" s="25"/>
      <c r="K47" s="23" t="s">
        <v>79</v>
      </c>
      <c r="L47" s="25"/>
      <c r="M47" s="48" t="s">
        <v>26</v>
      </c>
      <c r="N47" s="49">
        <v>1</v>
      </c>
      <c r="O47" s="25">
        <v>403000</v>
      </c>
      <c r="P47" s="23"/>
    </row>
    <row r="48" s="1" customFormat="1" ht="24" customHeight="1" spans="1:16">
      <c r="A48" s="22" t="s">
        <v>21</v>
      </c>
      <c r="B48" s="23">
        <v>128003</v>
      </c>
      <c r="C48" s="24" t="s">
        <v>77</v>
      </c>
      <c r="D48" s="24" t="s">
        <v>78</v>
      </c>
      <c r="E48" s="25">
        <v>668200</v>
      </c>
      <c r="F48" s="23">
        <v>1</v>
      </c>
      <c r="G48" s="25">
        <f t="shared" si="3"/>
        <v>668200</v>
      </c>
      <c r="H48" s="25"/>
      <c r="I48" s="25">
        <v>668200</v>
      </c>
      <c r="J48" s="25"/>
      <c r="K48" s="23" t="s">
        <v>79</v>
      </c>
      <c r="L48" s="25"/>
      <c r="M48" s="48" t="s">
        <v>26</v>
      </c>
      <c r="N48" s="49">
        <v>1</v>
      </c>
      <c r="O48" s="25">
        <v>668200</v>
      </c>
      <c r="P48" s="23"/>
    </row>
    <row r="49" s="1" customFormat="1" ht="24" customHeight="1" spans="1:16">
      <c r="A49" s="22" t="s">
        <v>21</v>
      </c>
      <c r="B49" s="23">
        <v>128003</v>
      </c>
      <c r="C49" s="24" t="s">
        <v>77</v>
      </c>
      <c r="D49" s="24" t="s">
        <v>78</v>
      </c>
      <c r="E49" s="25">
        <v>500000</v>
      </c>
      <c r="F49" s="23">
        <v>1</v>
      </c>
      <c r="G49" s="25">
        <f t="shared" si="3"/>
        <v>500000</v>
      </c>
      <c r="H49" s="25"/>
      <c r="I49" s="25">
        <v>500000</v>
      </c>
      <c r="J49" s="25"/>
      <c r="K49" s="23" t="s">
        <v>79</v>
      </c>
      <c r="L49" s="25"/>
      <c r="M49" s="48" t="s">
        <v>26</v>
      </c>
      <c r="N49" s="49">
        <v>1</v>
      </c>
      <c r="O49" s="25">
        <v>500000</v>
      </c>
      <c r="P49" s="23"/>
    </row>
    <row r="50" s="1" customFormat="1" ht="24" customHeight="1" spans="1:16">
      <c r="A50" s="22" t="s">
        <v>21</v>
      </c>
      <c r="B50" s="23">
        <v>128003</v>
      </c>
      <c r="C50" s="24" t="s">
        <v>77</v>
      </c>
      <c r="D50" s="24" t="s">
        <v>78</v>
      </c>
      <c r="E50" s="25">
        <v>3920</v>
      </c>
      <c r="F50" s="23">
        <v>100</v>
      </c>
      <c r="G50" s="25">
        <f t="shared" si="3"/>
        <v>392000</v>
      </c>
      <c r="H50" s="25"/>
      <c r="I50" s="25">
        <v>392000</v>
      </c>
      <c r="J50" s="25"/>
      <c r="K50" s="23" t="s">
        <v>79</v>
      </c>
      <c r="L50" s="25"/>
      <c r="M50" s="48" t="s">
        <v>26</v>
      </c>
      <c r="N50" s="49">
        <v>1</v>
      </c>
      <c r="O50" s="25">
        <v>392000</v>
      </c>
      <c r="P50" s="23"/>
    </row>
    <row r="51" s="1" customFormat="1" ht="24" customHeight="1" spans="1:16">
      <c r="A51" s="22" t="s">
        <v>21</v>
      </c>
      <c r="B51" s="23">
        <v>128003</v>
      </c>
      <c r="C51" s="24" t="s">
        <v>77</v>
      </c>
      <c r="D51" s="24" t="s">
        <v>78</v>
      </c>
      <c r="E51" s="25">
        <v>5500</v>
      </c>
      <c r="F51" s="23">
        <v>100</v>
      </c>
      <c r="G51" s="25">
        <f t="shared" si="3"/>
        <v>550000</v>
      </c>
      <c r="H51" s="25"/>
      <c r="I51" s="25">
        <v>550000</v>
      </c>
      <c r="J51" s="25"/>
      <c r="K51" s="23" t="s">
        <v>79</v>
      </c>
      <c r="L51" s="25"/>
      <c r="M51" s="48" t="s">
        <v>26</v>
      </c>
      <c r="N51" s="49">
        <v>1</v>
      </c>
      <c r="O51" s="25">
        <v>550000</v>
      </c>
      <c r="P51" s="23"/>
    </row>
    <row r="52" s="1" customFormat="1" ht="24" customHeight="1" spans="1:16">
      <c r="A52" s="22" t="s">
        <v>21</v>
      </c>
      <c r="B52" s="23">
        <v>128003</v>
      </c>
      <c r="C52" s="24" t="s">
        <v>77</v>
      </c>
      <c r="D52" s="24" t="s">
        <v>80</v>
      </c>
      <c r="E52" s="25">
        <v>2400</v>
      </c>
      <c r="F52" s="23">
        <v>30</v>
      </c>
      <c r="G52" s="25">
        <f t="shared" si="3"/>
        <v>72000</v>
      </c>
      <c r="H52" s="25">
        <v>72000</v>
      </c>
      <c r="I52" s="25"/>
      <c r="J52" s="25"/>
      <c r="K52" s="23" t="s">
        <v>81</v>
      </c>
      <c r="L52" s="25"/>
      <c r="M52" s="48" t="s">
        <v>26</v>
      </c>
      <c r="N52" s="49">
        <v>1</v>
      </c>
      <c r="O52" s="25">
        <v>72000</v>
      </c>
      <c r="P52" s="23"/>
    </row>
    <row r="53" s="1" customFormat="1" ht="24" customHeight="1" spans="1:16">
      <c r="A53" s="22" t="s">
        <v>21</v>
      </c>
      <c r="B53" s="23">
        <v>128003</v>
      </c>
      <c r="C53" s="24" t="s">
        <v>77</v>
      </c>
      <c r="D53" s="24" t="s">
        <v>82</v>
      </c>
      <c r="E53" s="25">
        <v>3000000</v>
      </c>
      <c r="F53" s="23">
        <v>1</v>
      </c>
      <c r="G53" s="25">
        <f t="shared" si="3"/>
        <v>3000000</v>
      </c>
      <c r="H53" s="25">
        <v>3000000</v>
      </c>
      <c r="I53" s="25"/>
      <c r="J53" s="25"/>
      <c r="K53" s="23" t="s">
        <v>81</v>
      </c>
      <c r="L53" s="25"/>
      <c r="M53" s="48" t="s">
        <v>26</v>
      </c>
      <c r="N53" s="49">
        <v>1</v>
      </c>
      <c r="O53" s="25">
        <v>3000000</v>
      </c>
      <c r="P53" s="23"/>
    </row>
    <row r="54" s="1" customFormat="1" ht="24" customHeight="1" spans="1:16">
      <c r="A54" s="22" t="s">
        <v>21</v>
      </c>
      <c r="B54" s="23">
        <v>128003</v>
      </c>
      <c r="C54" s="24" t="s">
        <v>77</v>
      </c>
      <c r="D54" s="24" t="s">
        <v>83</v>
      </c>
      <c r="E54" s="25">
        <v>800000</v>
      </c>
      <c r="F54" s="23">
        <v>1</v>
      </c>
      <c r="G54" s="25">
        <f t="shared" si="3"/>
        <v>800000</v>
      </c>
      <c r="H54" s="25">
        <v>800000</v>
      </c>
      <c r="I54" s="25"/>
      <c r="J54" s="25"/>
      <c r="K54" s="23" t="s">
        <v>81</v>
      </c>
      <c r="L54" s="25"/>
      <c r="M54" s="48" t="s">
        <v>26</v>
      </c>
      <c r="N54" s="49">
        <v>1</v>
      </c>
      <c r="O54" s="25">
        <v>800000</v>
      </c>
      <c r="P54" s="23"/>
    </row>
    <row r="55" s="1" customFormat="1" ht="24" customHeight="1" spans="1:16">
      <c r="A55" s="22" t="s">
        <v>21</v>
      </c>
      <c r="B55" s="23">
        <v>128003</v>
      </c>
      <c r="C55" s="24" t="s">
        <v>77</v>
      </c>
      <c r="D55" s="24" t="s">
        <v>84</v>
      </c>
      <c r="E55" s="25">
        <v>350000</v>
      </c>
      <c r="F55" s="23">
        <v>1</v>
      </c>
      <c r="G55" s="25">
        <f t="shared" si="3"/>
        <v>350000</v>
      </c>
      <c r="H55" s="25">
        <v>350000</v>
      </c>
      <c r="I55" s="25"/>
      <c r="J55" s="25"/>
      <c r="K55" s="23" t="s">
        <v>81</v>
      </c>
      <c r="L55" s="25"/>
      <c r="M55" s="48" t="s">
        <v>26</v>
      </c>
      <c r="N55" s="49">
        <v>1</v>
      </c>
      <c r="O55" s="25">
        <v>350000</v>
      </c>
      <c r="P55" s="23"/>
    </row>
    <row r="56" s="1" customFormat="1" ht="24" customHeight="1" spans="1:16">
      <c r="A56" s="22" t="s">
        <v>21</v>
      </c>
      <c r="B56" s="23">
        <v>128003</v>
      </c>
      <c r="C56" s="24" t="s">
        <v>77</v>
      </c>
      <c r="D56" s="24" t="s">
        <v>85</v>
      </c>
      <c r="E56" s="25">
        <v>430000</v>
      </c>
      <c r="F56" s="23">
        <v>1</v>
      </c>
      <c r="G56" s="25">
        <f t="shared" si="3"/>
        <v>430000</v>
      </c>
      <c r="H56" s="25">
        <v>430000</v>
      </c>
      <c r="I56" s="25"/>
      <c r="J56" s="25"/>
      <c r="K56" s="23" t="s">
        <v>81</v>
      </c>
      <c r="L56" s="25"/>
      <c r="M56" s="48" t="s">
        <v>26</v>
      </c>
      <c r="N56" s="49">
        <v>1</v>
      </c>
      <c r="O56" s="25">
        <v>430000</v>
      </c>
      <c r="P56" s="23"/>
    </row>
    <row r="57" s="1" customFormat="1" ht="24" customHeight="1" spans="1:16">
      <c r="A57" s="22" t="s">
        <v>21</v>
      </c>
      <c r="B57" s="23">
        <v>128003</v>
      </c>
      <c r="C57" s="24" t="s">
        <v>77</v>
      </c>
      <c r="D57" s="24" t="s">
        <v>86</v>
      </c>
      <c r="E57" s="25">
        <v>50000</v>
      </c>
      <c r="F57" s="23">
        <v>1</v>
      </c>
      <c r="G57" s="25">
        <f t="shared" si="3"/>
        <v>50000</v>
      </c>
      <c r="H57" s="25">
        <v>50000</v>
      </c>
      <c r="I57" s="25"/>
      <c r="J57" s="25"/>
      <c r="K57" s="23" t="s">
        <v>81</v>
      </c>
      <c r="L57" s="25"/>
      <c r="M57" s="48" t="s">
        <v>26</v>
      </c>
      <c r="N57" s="49">
        <v>1</v>
      </c>
      <c r="O57" s="25">
        <v>50000</v>
      </c>
      <c r="P57" s="23"/>
    </row>
    <row r="58" s="1" customFormat="1" ht="24" customHeight="1" spans="1:16">
      <c r="A58" s="22" t="s">
        <v>21</v>
      </c>
      <c r="B58" s="23">
        <v>128003</v>
      </c>
      <c r="C58" s="24" t="s">
        <v>77</v>
      </c>
      <c r="D58" s="24" t="s">
        <v>87</v>
      </c>
      <c r="E58" s="25">
        <v>400000</v>
      </c>
      <c r="F58" s="23">
        <v>1</v>
      </c>
      <c r="G58" s="25">
        <f t="shared" si="3"/>
        <v>400000</v>
      </c>
      <c r="H58" s="25">
        <v>400000</v>
      </c>
      <c r="I58" s="25"/>
      <c r="J58" s="25"/>
      <c r="K58" s="23" t="s">
        <v>81</v>
      </c>
      <c r="L58" s="25"/>
      <c r="M58" s="48" t="s">
        <v>26</v>
      </c>
      <c r="N58" s="49">
        <v>1</v>
      </c>
      <c r="O58" s="25">
        <v>400000</v>
      </c>
      <c r="P58" s="23"/>
    </row>
    <row r="59" s="1" customFormat="1" ht="24" customHeight="1" spans="1:16">
      <c r="A59" s="30" t="s">
        <v>21</v>
      </c>
      <c r="B59" s="31">
        <v>128003</v>
      </c>
      <c r="C59" s="32" t="s">
        <v>77</v>
      </c>
      <c r="D59" s="32" t="s">
        <v>88</v>
      </c>
      <c r="E59" s="33"/>
      <c r="F59" s="31"/>
      <c r="G59" s="33">
        <f>SUM(G46:G58)</f>
        <v>7915200</v>
      </c>
      <c r="H59" s="33">
        <f>SUM(H46:H58)</f>
        <v>5102000</v>
      </c>
      <c r="I59" s="33">
        <f>SUM(I46:I58)</f>
        <v>2813200</v>
      </c>
      <c r="J59" s="33"/>
      <c r="K59" s="31"/>
      <c r="L59" s="33"/>
      <c r="M59" s="52"/>
      <c r="N59" s="53"/>
      <c r="O59" s="33">
        <f>SUM(O46:O58)</f>
        <v>7915200</v>
      </c>
      <c r="P59" s="31"/>
    </row>
    <row r="60" s="1" customFormat="1" ht="24" customHeight="1" spans="1:16">
      <c r="A60" s="22" t="s">
        <v>21</v>
      </c>
      <c r="B60" s="23">
        <v>128004</v>
      </c>
      <c r="C60" s="34" t="s">
        <v>89</v>
      </c>
      <c r="D60" s="24" t="s">
        <v>68</v>
      </c>
      <c r="E60" s="25">
        <v>2800</v>
      </c>
      <c r="F60" s="23">
        <v>100</v>
      </c>
      <c r="G60" s="25">
        <f t="shared" ref="G60:G76" si="4">F60*E60</f>
        <v>280000</v>
      </c>
      <c r="H60" s="25">
        <f t="shared" ref="H60:H76" si="5">G60</f>
        <v>280000</v>
      </c>
      <c r="I60" s="25"/>
      <c r="J60" s="25"/>
      <c r="K60" s="23" t="s">
        <v>81</v>
      </c>
      <c r="L60" s="25"/>
      <c r="M60" s="48" t="s">
        <v>42</v>
      </c>
      <c r="N60" s="49"/>
      <c r="O60" s="25">
        <v>0</v>
      </c>
      <c r="P60" s="23"/>
    </row>
    <row r="61" s="1" customFormat="1" ht="24" customHeight="1" spans="1:16">
      <c r="A61" s="22" t="s">
        <v>21</v>
      </c>
      <c r="B61" s="23">
        <v>128004</v>
      </c>
      <c r="C61" s="24" t="s">
        <v>90</v>
      </c>
      <c r="D61" s="24" t="s">
        <v>70</v>
      </c>
      <c r="E61" s="25">
        <v>8000</v>
      </c>
      <c r="F61" s="23">
        <v>100</v>
      </c>
      <c r="G61" s="25">
        <f t="shared" si="4"/>
        <v>800000</v>
      </c>
      <c r="H61" s="25">
        <f t="shared" si="5"/>
        <v>800000</v>
      </c>
      <c r="I61" s="25"/>
      <c r="J61" s="25"/>
      <c r="K61" s="23" t="s">
        <v>81</v>
      </c>
      <c r="L61" s="25"/>
      <c r="M61" s="48" t="s">
        <v>42</v>
      </c>
      <c r="N61" s="49"/>
      <c r="O61" s="25">
        <v>0</v>
      </c>
      <c r="P61" s="23"/>
    </row>
    <row r="62" s="1" customFormat="1" ht="24" customHeight="1" spans="1:16">
      <c r="A62" s="22" t="s">
        <v>21</v>
      </c>
      <c r="B62" s="23">
        <v>128004</v>
      </c>
      <c r="C62" s="24" t="s">
        <v>90</v>
      </c>
      <c r="D62" s="24" t="s">
        <v>32</v>
      </c>
      <c r="E62" s="25">
        <v>180</v>
      </c>
      <c r="F62" s="23">
        <v>270</v>
      </c>
      <c r="G62" s="25">
        <f t="shared" si="4"/>
        <v>48600</v>
      </c>
      <c r="H62" s="25">
        <f t="shared" si="5"/>
        <v>48600</v>
      </c>
      <c r="I62" s="25"/>
      <c r="J62" s="25"/>
      <c r="K62" s="23" t="s">
        <v>81</v>
      </c>
      <c r="L62" s="25"/>
      <c r="M62" s="48" t="s">
        <v>26</v>
      </c>
      <c r="N62" s="49">
        <v>1</v>
      </c>
      <c r="O62" s="25">
        <v>48600</v>
      </c>
      <c r="P62" s="23"/>
    </row>
    <row r="63" s="1" customFormat="1" ht="24" customHeight="1" spans="1:16">
      <c r="A63" s="22" t="s">
        <v>21</v>
      </c>
      <c r="B63" s="23">
        <v>128004</v>
      </c>
      <c r="C63" s="24" t="s">
        <v>90</v>
      </c>
      <c r="D63" s="24" t="s">
        <v>91</v>
      </c>
      <c r="E63" s="25">
        <v>4000</v>
      </c>
      <c r="F63" s="23">
        <v>75</v>
      </c>
      <c r="G63" s="25">
        <f t="shared" si="4"/>
        <v>300000</v>
      </c>
      <c r="H63" s="25">
        <f t="shared" si="5"/>
        <v>300000</v>
      </c>
      <c r="I63" s="25"/>
      <c r="J63" s="25"/>
      <c r="K63" s="23" t="s">
        <v>81</v>
      </c>
      <c r="L63" s="25"/>
      <c r="M63" s="48" t="s">
        <v>26</v>
      </c>
      <c r="N63" s="49">
        <v>1</v>
      </c>
      <c r="O63" s="25">
        <v>300000</v>
      </c>
      <c r="P63" s="23"/>
    </row>
    <row r="64" s="1" customFormat="1" ht="24" customHeight="1" spans="1:16">
      <c r="A64" s="22" t="s">
        <v>21</v>
      </c>
      <c r="B64" s="23">
        <v>128004</v>
      </c>
      <c r="C64" s="24" t="s">
        <v>90</v>
      </c>
      <c r="D64" s="24" t="s">
        <v>92</v>
      </c>
      <c r="E64" s="25">
        <v>5000</v>
      </c>
      <c r="F64" s="23">
        <v>20</v>
      </c>
      <c r="G64" s="25">
        <f t="shared" si="4"/>
        <v>100000</v>
      </c>
      <c r="H64" s="25">
        <f t="shared" si="5"/>
        <v>100000</v>
      </c>
      <c r="I64" s="25"/>
      <c r="J64" s="25"/>
      <c r="K64" s="23" t="s">
        <v>81</v>
      </c>
      <c r="L64" s="25"/>
      <c r="M64" s="48" t="s">
        <v>26</v>
      </c>
      <c r="N64" s="49">
        <v>1</v>
      </c>
      <c r="O64" s="25">
        <v>100000</v>
      </c>
      <c r="P64" s="23" t="s">
        <v>48</v>
      </c>
    </row>
    <row r="65" s="1" customFormat="1" ht="24" customHeight="1" spans="1:16">
      <c r="A65" s="22" t="s">
        <v>21</v>
      </c>
      <c r="B65" s="23">
        <v>128004</v>
      </c>
      <c r="C65" s="24" t="s">
        <v>90</v>
      </c>
      <c r="D65" s="24" t="s">
        <v>93</v>
      </c>
      <c r="E65" s="25">
        <v>5000</v>
      </c>
      <c r="F65" s="23">
        <v>18</v>
      </c>
      <c r="G65" s="25">
        <f t="shared" si="4"/>
        <v>90000</v>
      </c>
      <c r="H65" s="25">
        <f t="shared" si="5"/>
        <v>90000</v>
      </c>
      <c r="I65" s="25"/>
      <c r="J65" s="25"/>
      <c r="K65" s="23" t="s">
        <v>81</v>
      </c>
      <c r="L65" s="25"/>
      <c r="M65" s="48" t="s">
        <v>26</v>
      </c>
      <c r="N65" s="49">
        <v>1</v>
      </c>
      <c r="O65" s="25">
        <v>90000</v>
      </c>
      <c r="P65" s="23" t="s">
        <v>48</v>
      </c>
    </row>
    <row r="66" s="1" customFormat="1" ht="24" customHeight="1" spans="1:16">
      <c r="A66" s="22" t="s">
        <v>21</v>
      </c>
      <c r="B66" s="23">
        <v>128004</v>
      </c>
      <c r="C66" s="24" t="s">
        <v>90</v>
      </c>
      <c r="D66" s="24" t="s">
        <v>94</v>
      </c>
      <c r="E66" s="25">
        <v>5000</v>
      </c>
      <c r="F66" s="23">
        <v>2</v>
      </c>
      <c r="G66" s="25">
        <f t="shared" si="4"/>
        <v>10000</v>
      </c>
      <c r="H66" s="25">
        <f t="shared" si="5"/>
        <v>10000</v>
      </c>
      <c r="I66" s="25"/>
      <c r="J66" s="25"/>
      <c r="K66" s="23" t="s">
        <v>81</v>
      </c>
      <c r="L66" s="25"/>
      <c r="M66" s="48" t="s">
        <v>26</v>
      </c>
      <c r="N66" s="49">
        <v>1</v>
      </c>
      <c r="O66" s="25">
        <v>10000</v>
      </c>
      <c r="P66" s="23" t="s">
        <v>48</v>
      </c>
    </row>
    <row r="67" s="1" customFormat="1" ht="24" customHeight="1" spans="1:16">
      <c r="A67" s="22" t="s">
        <v>21</v>
      </c>
      <c r="B67" s="23">
        <v>128004</v>
      </c>
      <c r="C67" s="24" t="s">
        <v>90</v>
      </c>
      <c r="D67" s="24" t="s">
        <v>95</v>
      </c>
      <c r="E67" s="25">
        <v>2000</v>
      </c>
      <c r="F67" s="23">
        <v>10</v>
      </c>
      <c r="G67" s="25">
        <f t="shared" si="4"/>
        <v>20000</v>
      </c>
      <c r="H67" s="25">
        <f t="shared" si="5"/>
        <v>20000</v>
      </c>
      <c r="I67" s="25"/>
      <c r="J67" s="25"/>
      <c r="K67" s="23" t="s">
        <v>81</v>
      </c>
      <c r="L67" s="25"/>
      <c r="M67" s="48" t="s">
        <v>26</v>
      </c>
      <c r="N67" s="49">
        <v>1</v>
      </c>
      <c r="O67" s="25">
        <v>20000</v>
      </c>
      <c r="P67" s="23" t="s">
        <v>48</v>
      </c>
    </row>
    <row r="68" s="1" customFormat="1" ht="24" customHeight="1" spans="1:16">
      <c r="A68" s="22" t="s">
        <v>21</v>
      </c>
      <c r="B68" s="23">
        <v>128004</v>
      </c>
      <c r="C68" s="24" t="s">
        <v>90</v>
      </c>
      <c r="D68" s="24" t="s">
        <v>96</v>
      </c>
      <c r="E68" s="25">
        <v>3000</v>
      </c>
      <c r="F68" s="23">
        <v>5</v>
      </c>
      <c r="G68" s="25">
        <f t="shared" si="4"/>
        <v>15000</v>
      </c>
      <c r="H68" s="25">
        <f t="shared" si="5"/>
        <v>15000</v>
      </c>
      <c r="I68" s="25"/>
      <c r="J68" s="25"/>
      <c r="K68" s="23" t="s">
        <v>81</v>
      </c>
      <c r="L68" s="25"/>
      <c r="M68" s="48" t="s">
        <v>26</v>
      </c>
      <c r="N68" s="49">
        <v>1</v>
      </c>
      <c r="O68" s="25">
        <v>15000</v>
      </c>
      <c r="P68" s="23" t="s">
        <v>48</v>
      </c>
    </row>
    <row r="69" s="1" customFormat="1" ht="24" customHeight="1" spans="1:16">
      <c r="A69" s="22" t="s">
        <v>21</v>
      </c>
      <c r="B69" s="23">
        <v>128004</v>
      </c>
      <c r="C69" s="24" t="s">
        <v>90</v>
      </c>
      <c r="D69" s="24" t="s">
        <v>97</v>
      </c>
      <c r="E69" s="25">
        <v>3500</v>
      </c>
      <c r="F69" s="23">
        <v>8</v>
      </c>
      <c r="G69" s="25">
        <f t="shared" si="4"/>
        <v>28000</v>
      </c>
      <c r="H69" s="25">
        <f t="shared" si="5"/>
        <v>28000</v>
      </c>
      <c r="I69" s="25"/>
      <c r="J69" s="25"/>
      <c r="K69" s="23" t="s">
        <v>81</v>
      </c>
      <c r="L69" s="25"/>
      <c r="M69" s="48" t="s">
        <v>26</v>
      </c>
      <c r="N69" s="49">
        <v>1</v>
      </c>
      <c r="O69" s="25">
        <v>28000</v>
      </c>
      <c r="P69" s="23"/>
    </row>
    <row r="70" s="4" customFormat="1" ht="24" customHeight="1" spans="1:16">
      <c r="A70" s="22" t="s">
        <v>21</v>
      </c>
      <c r="B70" s="23">
        <v>128004</v>
      </c>
      <c r="C70" s="24" t="s">
        <v>90</v>
      </c>
      <c r="D70" s="24" t="s">
        <v>98</v>
      </c>
      <c r="E70" s="25">
        <v>2500</v>
      </c>
      <c r="F70" s="23">
        <v>40</v>
      </c>
      <c r="G70" s="25">
        <f t="shared" si="4"/>
        <v>100000</v>
      </c>
      <c r="H70" s="25">
        <f t="shared" si="5"/>
        <v>100000</v>
      </c>
      <c r="I70" s="25"/>
      <c r="J70" s="25"/>
      <c r="K70" s="23" t="s">
        <v>81</v>
      </c>
      <c r="L70" s="25"/>
      <c r="M70" s="48" t="s">
        <v>26</v>
      </c>
      <c r="N70" s="49">
        <v>1</v>
      </c>
      <c r="O70" s="25">
        <v>100000</v>
      </c>
      <c r="P70" s="23"/>
    </row>
    <row r="71" s="1" customFormat="1" ht="24" customHeight="1" spans="1:16">
      <c r="A71" s="22" t="s">
        <v>21</v>
      </c>
      <c r="B71" s="23">
        <v>128004</v>
      </c>
      <c r="C71" s="24" t="s">
        <v>90</v>
      </c>
      <c r="D71" s="24" t="s">
        <v>99</v>
      </c>
      <c r="E71" s="25">
        <v>45500</v>
      </c>
      <c r="F71" s="23">
        <v>1</v>
      </c>
      <c r="G71" s="25">
        <f t="shared" si="4"/>
        <v>45500</v>
      </c>
      <c r="H71" s="25">
        <f t="shared" si="5"/>
        <v>45500</v>
      </c>
      <c r="I71" s="25"/>
      <c r="J71" s="25"/>
      <c r="K71" s="23" t="s">
        <v>81</v>
      </c>
      <c r="L71" s="25"/>
      <c r="M71" s="48" t="s">
        <v>42</v>
      </c>
      <c r="N71" s="49"/>
      <c r="O71" s="25">
        <v>0</v>
      </c>
      <c r="P71" s="23"/>
    </row>
    <row r="72" s="1" customFormat="1" ht="24" customHeight="1" spans="1:16">
      <c r="A72" s="22" t="s">
        <v>21</v>
      </c>
      <c r="B72" s="23">
        <v>128004</v>
      </c>
      <c r="C72" s="24" t="s">
        <v>90</v>
      </c>
      <c r="D72" s="24" t="s">
        <v>100</v>
      </c>
      <c r="E72" s="25">
        <v>490000</v>
      </c>
      <c r="F72" s="23">
        <v>1</v>
      </c>
      <c r="G72" s="25">
        <f t="shared" si="4"/>
        <v>490000</v>
      </c>
      <c r="H72" s="25">
        <f t="shared" si="5"/>
        <v>490000</v>
      </c>
      <c r="I72" s="25"/>
      <c r="J72" s="25"/>
      <c r="K72" s="23" t="s">
        <v>81</v>
      </c>
      <c r="L72" s="25"/>
      <c r="M72" s="48" t="s">
        <v>42</v>
      </c>
      <c r="N72" s="49"/>
      <c r="O72" s="25">
        <v>0</v>
      </c>
      <c r="P72" s="23"/>
    </row>
    <row r="73" s="1" customFormat="1" ht="24" customHeight="1" spans="1:16">
      <c r="A73" s="22" t="s">
        <v>21</v>
      </c>
      <c r="B73" s="23">
        <v>128004</v>
      </c>
      <c r="C73" s="24" t="s">
        <v>90</v>
      </c>
      <c r="D73" s="24" t="s">
        <v>101</v>
      </c>
      <c r="E73" s="25">
        <v>169500</v>
      </c>
      <c r="F73" s="23">
        <v>4</v>
      </c>
      <c r="G73" s="25">
        <f t="shared" si="4"/>
        <v>678000</v>
      </c>
      <c r="H73" s="25">
        <f t="shared" si="5"/>
        <v>678000</v>
      </c>
      <c r="I73" s="25"/>
      <c r="J73" s="25"/>
      <c r="K73" s="23" t="s">
        <v>81</v>
      </c>
      <c r="L73" s="25"/>
      <c r="M73" s="48" t="s">
        <v>42</v>
      </c>
      <c r="N73" s="49"/>
      <c r="O73" s="25">
        <v>0</v>
      </c>
      <c r="P73" s="23"/>
    </row>
    <row r="74" s="1" customFormat="1" ht="24" customHeight="1" spans="1:16">
      <c r="A74" s="22" t="s">
        <v>21</v>
      </c>
      <c r="B74" s="23">
        <v>128004</v>
      </c>
      <c r="C74" s="24" t="s">
        <v>90</v>
      </c>
      <c r="D74" s="24" t="s">
        <v>102</v>
      </c>
      <c r="E74" s="25">
        <v>300000</v>
      </c>
      <c r="F74" s="23">
        <v>1</v>
      </c>
      <c r="G74" s="25">
        <f t="shared" si="4"/>
        <v>300000</v>
      </c>
      <c r="H74" s="25">
        <f t="shared" si="5"/>
        <v>300000</v>
      </c>
      <c r="I74" s="25"/>
      <c r="J74" s="25"/>
      <c r="K74" s="23" t="s">
        <v>81</v>
      </c>
      <c r="L74" s="25"/>
      <c r="M74" s="48" t="s">
        <v>42</v>
      </c>
      <c r="N74" s="49"/>
      <c r="O74" s="25">
        <v>0</v>
      </c>
      <c r="P74" s="23"/>
    </row>
    <row r="75" s="1" customFormat="1" ht="24" customHeight="1" spans="1:16">
      <c r="A75" s="22" t="s">
        <v>21</v>
      </c>
      <c r="B75" s="23">
        <v>128004</v>
      </c>
      <c r="C75" s="24" t="s">
        <v>90</v>
      </c>
      <c r="D75" s="24" t="s">
        <v>103</v>
      </c>
      <c r="E75" s="25">
        <v>700000</v>
      </c>
      <c r="F75" s="23">
        <v>1</v>
      </c>
      <c r="G75" s="25">
        <f t="shared" si="4"/>
        <v>700000</v>
      </c>
      <c r="H75" s="25">
        <f t="shared" si="5"/>
        <v>700000</v>
      </c>
      <c r="I75" s="25"/>
      <c r="J75" s="25"/>
      <c r="K75" s="23" t="s">
        <v>81</v>
      </c>
      <c r="L75" s="25"/>
      <c r="M75" s="48" t="s">
        <v>42</v>
      </c>
      <c r="N75" s="49"/>
      <c r="O75" s="25">
        <v>0</v>
      </c>
      <c r="P75" s="23"/>
    </row>
    <row r="76" s="1" customFormat="1" ht="24" customHeight="1" spans="1:16">
      <c r="A76" s="22" t="s">
        <v>21</v>
      </c>
      <c r="B76" s="23">
        <v>128004</v>
      </c>
      <c r="C76" s="24" t="s">
        <v>90</v>
      </c>
      <c r="D76" s="24" t="s">
        <v>104</v>
      </c>
      <c r="E76" s="25">
        <v>200000</v>
      </c>
      <c r="F76" s="23">
        <v>8</v>
      </c>
      <c r="G76" s="25">
        <f t="shared" si="4"/>
        <v>1600000</v>
      </c>
      <c r="H76" s="25">
        <f t="shared" si="5"/>
        <v>1600000</v>
      </c>
      <c r="I76" s="25"/>
      <c r="J76" s="25"/>
      <c r="K76" s="23" t="s">
        <v>81</v>
      </c>
      <c r="L76" s="25"/>
      <c r="M76" s="48" t="s">
        <v>42</v>
      </c>
      <c r="N76" s="49"/>
      <c r="O76" s="25">
        <v>0</v>
      </c>
      <c r="P76" s="23"/>
    </row>
    <row r="77" s="1" customFormat="1" ht="24" customHeight="1" spans="1:16">
      <c r="A77" s="30" t="s">
        <v>21</v>
      </c>
      <c r="B77" s="31">
        <v>128004</v>
      </c>
      <c r="C77" s="32" t="s">
        <v>90</v>
      </c>
      <c r="D77" s="32" t="s">
        <v>56</v>
      </c>
      <c r="E77" s="33"/>
      <c r="F77" s="31"/>
      <c r="G77" s="33">
        <f>SUM(G60:G76)</f>
        <v>5605100</v>
      </c>
      <c r="H77" s="33">
        <f>SUM(H60:H76)</f>
        <v>5605100</v>
      </c>
      <c r="I77" s="33"/>
      <c r="J77" s="33"/>
      <c r="K77" s="31"/>
      <c r="L77" s="33"/>
      <c r="M77" s="52"/>
      <c r="N77" s="53"/>
      <c r="O77" s="33">
        <f>SUM(O60:O76)</f>
        <v>711600</v>
      </c>
      <c r="P77" s="31"/>
    </row>
  </sheetData>
  <mergeCells count="18">
    <mergeCell ref="H4:L4"/>
    <mergeCell ref="M4:O4"/>
    <mergeCell ref="H5:J5"/>
    <mergeCell ref="A4:A6"/>
    <mergeCell ref="B4:B6"/>
    <mergeCell ref="C4:C6"/>
    <mergeCell ref="D4:D6"/>
    <mergeCell ref="E4:E6"/>
    <mergeCell ref="F4:F6"/>
    <mergeCell ref="G4:G6"/>
    <mergeCell ref="K5:K6"/>
    <mergeCell ref="L5:L6"/>
    <mergeCell ref="M5:M6"/>
    <mergeCell ref="N5:N6"/>
    <mergeCell ref="O5:O6"/>
    <mergeCell ref="P1:P3"/>
    <mergeCell ref="P4:P6"/>
    <mergeCell ref="A1:O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2022-04-13T08:59:01Z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